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michalburianek/Library/CloudStorage/GoogleDrive-burianek.michal@gmail.com/.shortcut-targets-by-id/0B406-6zmrChBRGI5SW5JMjRkZjA/Champagne group/Ceníky/2025/"/>
    </mc:Choice>
  </mc:AlternateContent>
  <xr:revisionPtr revIDLastSave="0" documentId="13_ncr:1_{21F9B3AD-E4CB-3E4B-8FD5-0B4B07B908D4}" xr6:coauthVersionLast="47" xr6:coauthVersionMax="47" xr10:uidLastSave="{00000000-0000-0000-0000-000000000000}"/>
  <bookViews>
    <workbookView xWindow="-38240" yWindow="-200" windowWidth="18980" windowHeight="20780" xr2:uid="{00000000-000D-0000-FFFF-FFFF00000000}"/>
  </bookViews>
  <sheets>
    <sheet name="Nealko" sheetId="1" r:id="rId1"/>
    <sheet name="Víno + Champagne" sheetId="2" r:id="rId2"/>
    <sheet name="Alkoho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93getKLAaxgjgFizULzi2/jeSt6pk8yqG0SnCQ7hl6w="/>
    </ext>
  </extLst>
</workbook>
</file>

<file path=xl/calcChain.xml><?xml version="1.0" encoding="utf-8"?>
<calcChain xmlns="http://schemas.openxmlformats.org/spreadsheetml/2006/main">
  <c r="H290" i="3" l="1"/>
  <c r="G290" i="3" s="1"/>
  <c r="H279" i="3"/>
  <c r="G279" i="3" s="1"/>
  <c r="H278" i="3"/>
  <c r="G278" i="3" s="1"/>
  <c r="H277" i="3"/>
  <c r="G277" i="3" s="1"/>
  <c r="H276" i="3"/>
  <c r="G276" i="3" s="1"/>
  <c r="H78" i="3"/>
  <c r="G78" i="3" s="1"/>
  <c r="H140" i="3" l="1"/>
  <c r="G140" i="3" s="1"/>
  <c r="H139" i="3"/>
  <c r="G139" i="3" s="1"/>
  <c r="H138" i="3"/>
  <c r="G138" i="3" s="1"/>
  <c r="H137" i="3"/>
  <c r="G137" i="3" s="1"/>
  <c r="H253" i="3" l="1"/>
  <c r="G253" i="3" s="1"/>
  <c r="H89" i="3"/>
  <c r="G89" i="3" s="1"/>
  <c r="H54" i="3"/>
  <c r="G54" i="3" s="1"/>
  <c r="H53" i="3"/>
  <c r="G53" i="3" s="1"/>
  <c r="H248" i="3"/>
  <c r="G248" i="3" s="1"/>
  <c r="H247" i="3"/>
  <c r="G247" i="3" s="1"/>
  <c r="H191" i="3"/>
  <c r="G191" i="3" s="1"/>
  <c r="H189" i="3"/>
  <c r="G189" i="3" s="1"/>
  <c r="H130" i="3"/>
  <c r="G130" i="3" s="1"/>
  <c r="H129" i="3"/>
  <c r="G129" i="3" s="1"/>
  <c r="H128" i="3"/>
  <c r="G128" i="3" s="1"/>
  <c r="H123" i="3"/>
  <c r="G123" i="3" s="1"/>
  <c r="H122" i="3"/>
  <c r="G122" i="3" s="1"/>
  <c r="H99" i="3"/>
  <c r="G99" i="3" s="1"/>
  <c r="H98" i="3"/>
  <c r="G98" i="3" s="1"/>
  <c r="H97" i="3"/>
  <c r="G97" i="3" s="1"/>
  <c r="H96" i="3"/>
  <c r="G96" i="3" s="1"/>
  <c r="H179" i="2"/>
  <c r="G179" i="2" s="1"/>
  <c r="H174" i="2"/>
  <c r="G174" i="2" s="1"/>
  <c r="H175" i="2"/>
  <c r="G175" i="2" s="1"/>
  <c r="H176" i="2"/>
  <c r="G176" i="2" s="1"/>
  <c r="H177" i="2"/>
  <c r="G177" i="2" s="1"/>
  <c r="H186" i="2"/>
  <c r="G186" i="2" s="1"/>
  <c r="H185" i="2"/>
  <c r="G185" i="2" s="1"/>
  <c r="H188" i="2"/>
  <c r="G188" i="2" s="1"/>
  <c r="H189" i="2"/>
  <c r="G189" i="2" s="1"/>
  <c r="H187" i="2"/>
  <c r="G187" i="2" s="1"/>
  <c r="H190" i="2"/>
  <c r="G190" i="2" s="1"/>
  <c r="H191" i="2"/>
  <c r="G191" i="2" s="1"/>
  <c r="H181" i="2"/>
  <c r="G181" i="2" s="1"/>
  <c r="H180" i="2"/>
  <c r="G180" i="2" s="1"/>
  <c r="H178" i="2"/>
  <c r="G178" i="2" s="1"/>
  <c r="H192" i="2"/>
  <c r="G192" i="2" s="1"/>
  <c r="H193" i="2"/>
  <c r="G193" i="2" s="1"/>
  <c r="H183" i="2"/>
  <c r="G183" i="2" s="1"/>
  <c r="H184" i="2"/>
  <c r="G184" i="2" s="1"/>
  <c r="H182" i="2"/>
  <c r="G182" i="2" s="1"/>
  <c r="H173" i="2"/>
  <c r="G173" i="2" s="1"/>
  <c r="H150" i="2"/>
  <c r="G150" i="2" s="1"/>
  <c r="H148" i="2"/>
  <c r="G148" i="2" s="1"/>
  <c r="H14" i="2"/>
  <c r="G14" i="2" s="1"/>
  <c r="H15" i="2"/>
  <c r="G15" i="2" s="1"/>
  <c r="H16" i="2"/>
  <c r="G16" i="2" s="1"/>
  <c r="H17" i="2"/>
  <c r="G17" i="2" s="1"/>
  <c r="H18" i="2"/>
  <c r="G18" i="2" s="1"/>
  <c r="H19" i="2"/>
  <c r="G19" i="2" s="1"/>
  <c r="H20" i="2"/>
  <c r="G20" i="2" s="1"/>
  <c r="H21" i="2"/>
  <c r="G21" i="2" s="1"/>
  <c r="H22" i="2"/>
  <c r="G22" i="2" s="1"/>
  <c r="H23" i="2"/>
  <c r="G23" i="2" s="1"/>
  <c r="H24" i="2"/>
  <c r="G24" i="2" s="1"/>
  <c r="H25" i="2"/>
  <c r="G25" i="2" s="1"/>
  <c r="H26" i="2"/>
  <c r="G26" i="2" s="1"/>
  <c r="H27" i="2"/>
  <c r="G27" i="2" s="1"/>
  <c r="H28" i="2"/>
  <c r="G28" i="2" s="1"/>
  <c r="H29" i="2"/>
  <c r="G29" i="2" s="1"/>
  <c r="H30" i="2"/>
  <c r="G30" i="2" s="1"/>
  <c r="H31" i="2"/>
  <c r="G31" i="2" s="1"/>
  <c r="H32" i="2"/>
  <c r="G32" i="2" s="1"/>
  <c r="H33" i="2"/>
  <c r="G33" i="2" s="1"/>
  <c r="H34" i="2"/>
  <c r="G34" i="2" s="1"/>
  <c r="H35" i="2"/>
  <c r="G35" i="2" s="1"/>
  <c r="H36" i="2"/>
  <c r="G36" i="2" s="1"/>
  <c r="H37" i="2"/>
  <c r="G37" i="2" s="1"/>
  <c r="H38" i="2"/>
  <c r="G38" i="2" s="1"/>
  <c r="H39" i="2"/>
  <c r="G39" i="2" s="1"/>
  <c r="H40" i="2"/>
  <c r="G40" i="2" s="1"/>
  <c r="H41" i="2"/>
  <c r="G41" i="2" s="1"/>
  <c r="H42" i="2"/>
  <c r="G42" i="2" s="1"/>
  <c r="H43" i="2"/>
  <c r="G43" i="2" s="1"/>
  <c r="H44" i="2"/>
  <c r="G44" i="2" s="1"/>
  <c r="H45" i="2"/>
  <c r="G45" i="2" s="1"/>
  <c r="H46" i="2"/>
  <c r="G46" i="2" s="1"/>
  <c r="H47" i="2"/>
  <c r="G47" i="2" s="1"/>
  <c r="H48" i="2"/>
  <c r="G48" i="2" s="1"/>
  <c r="H49" i="2"/>
  <c r="G49" i="2" s="1"/>
  <c r="H50" i="2"/>
  <c r="G50" i="2" s="1"/>
  <c r="H51" i="2"/>
  <c r="G51" i="2" s="1"/>
  <c r="H52" i="2"/>
  <c r="G52" i="2" s="1"/>
  <c r="H53" i="2"/>
  <c r="G53" i="2" s="1"/>
  <c r="H54" i="2"/>
  <c r="G54" i="2" s="1"/>
  <c r="H55" i="2"/>
  <c r="G55" i="2" s="1"/>
  <c r="H56" i="2"/>
  <c r="G56" i="2" s="1"/>
  <c r="H57" i="2"/>
  <c r="G57" i="2" s="1"/>
  <c r="H58" i="2"/>
  <c r="G58" i="2" s="1"/>
  <c r="H59" i="2"/>
  <c r="G59" i="2" s="1"/>
  <c r="H60" i="2"/>
  <c r="G60" i="2" s="1"/>
  <c r="H61" i="2"/>
  <c r="G61" i="2" s="1"/>
  <c r="H62" i="2"/>
  <c r="G62" i="2" s="1"/>
  <c r="H63" i="2"/>
  <c r="G63" i="2" s="1"/>
  <c r="H64" i="2"/>
  <c r="G64" i="2" s="1"/>
  <c r="H65" i="2"/>
  <c r="G65" i="2" s="1"/>
  <c r="H66" i="2"/>
  <c r="G66" i="2" s="1"/>
  <c r="H67" i="2"/>
  <c r="G67" i="2" s="1"/>
  <c r="H68" i="2"/>
  <c r="G68" i="2" s="1"/>
  <c r="H69" i="2"/>
  <c r="G69" i="2" s="1"/>
  <c r="H70" i="2"/>
  <c r="G70" i="2" s="1"/>
  <c r="H71" i="2"/>
  <c r="G71" i="2" s="1"/>
  <c r="H72" i="2"/>
  <c r="G72" i="2" s="1"/>
  <c r="H73" i="2"/>
  <c r="G73" i="2" s="1"/>
  <c r="H74" i="2"/>
  <c r="G74" i="2" s="1"/>
  <c r="H75" i="2"/>
  <c r="G75" i="2" s="1"/>
  <c r="H76" i="2"/>
  <c r="G76" i="2" s="1"/>
  <c r="H77" i="2"/>
  <c r="G77" i="2" s="1"/>
  <c r="H78" i="2"/>
  <c r="G78" i="2" s="1"/>
  <c r="H79" i="2"/>
  <c r="G79" i="2" s="1"/>
  <c r="H80" i="2"/>
  <c r="G80" i="2" s="1"/>
  <c r="H81" i="2"/>
  <c r="G81" i="2" s="1"/>
  <c r="H82" i="2"/>
  <c r="G82" i="2" s="1"/>
  <c r="H83" i="2"/>
  <c r="G83" i="2" s="1"/>
  <c r="H84" i="2"/>
  <c r="G84" i="2" s="1"/>
  <c r="H85" i="2"/>
  <c r="G85" i="2" s="1"/>
  <c r="H86" i="2"/>
  <c r="G86" i="2" s="1"/>
  <c r="H87" i="2"/>
  <c r="G87" i="2" s="1"/>
  <c r="H88" i="2"/>
  <c r="G88" i="2" s="1"/>
  <c r="H89" i="2"/>
  <c r="G89" i="2" s="1"/>
  <c r="H90" i="2"/>
  <c r="G90" i="2" s="1"/>
  <c r="H91" i="2"/>
  <c r="G91" i="2" s="1"/>
  <c r="H92" i="2"/>
  <c r="G92" i="2" s="1"/>
  <c r="H93" i="2"/>
  <c r="G93" i="2" s="1"/>
  <c r="H94" i="2"/>
  <c r="G94" i="2" s="1"/>
  <c r="H95" i="2"/>
  <c r="G95" i="2" s="1"/>
  <c r="H96" i="2"/>
  <c r="G96" i="2" s="1"/>
  <c r="H97" i="2"/>
  <c r="G97" i="2" s="1"/>
  <c r="H98" i="2"/>
  <c r="G98" i="2" s="1"/>
  <c r="H99" i="2"/>
  <c r="G99" i="2" s="1"/>
  <c r="H100" i="2"/>
  <c r="G100" i="2" s="1"/>
  <c r="H101" i="2"/>
  <c r="G101" i="2" s="1"/>
  <c r="H102" i="2"/>
  <c r="G102" i="2" s="1"/>
  <c r="H103" i="2"/>
  <c r="G103" i="2" s="1"/>
  <c r="H104" i="2"/>
  <c r="G104" i="2" s="1"/>
  <c r="H105" i="2"/>
  <c r="G105" i="2" s="1"/>
  <c r="H106" i="2"/>
  <c r="G106" i="2" s="1"/>
  <c r="H107" i="2"/>
  <c r="G107" i="2" s="1"/>
  <c r="H108" i="2"/>
  <c r="G108" i="2" s="1"/>
  <c r="H109" i="2"/>
  <c r="G109" i="2" s="1"/>
  <c r="H110" i="2"/>
  <c r="G110" i="2" s="1"/>
  <c r="H111" i="2"/>
  <c r="G111" i="2" s="1"/>
  <c r="H112" i="2"/>
  <c r="G112" i="2" s="1"/>
  <c r="H113" i="2"/>
  <c r="G113" i="2" s="1"/>
  <c r="H114" i="2"/>
  <c r="G114" i="2" s="1"/>
  <c r="H115" i="2"/>
  <c r="G115" i="2" s="1"/>
  <c r="H116" i="2"/>
  <c r="G116" i="2" s="1"/>
  <c r="H117" i="2"/>
  <c r="G117" i="2" s="1"/>
  <c r="H118" i="2"/>
  <c r="G118" i="2" s="1"/>
  <c r="H119" i="2"/>
  <c r="G119" i="2" s="1"/>
  <c r="H120" i="2"/>
  <c r="G120" i="2" s="1"/>
  <c r="H121" i="2"/>
  <c r="G121" i="2" s="1"/>
  <c r="H122" i="2"/>
  <c r="G122" i="2" s="1"/>
  <c r="H123" i="2"/>
  <c r="G123" i="2" s="1"/>
  <c r="H124" i="2"/>
  <c r="G124" i="2" s="1"/>
  <c r="H125" i="2"/>
  <c r="G125" i="2" s="1"/>
  <c r="H126" i="2"/>
  <c r="G126" i="2" s="1"/>
  <c r="H127" i="2"/>
  <c r="G127" i="2" s="1"/>
  <c r="H128" i="2"/>
  <c r="G128" i="2" s="1"/>
  <c r="H130" i="2"/>
  <c r="G130" i="2" s="1"/>
  <c r="H131" i="2"/>
  <c r="G131" i="2" s="1"/>
  <c r="H132" i="2"/>
  <c r="G132" i="2" s="1"/>
  <c r="H133" i="2"/>
  <c r="G133" i="2" s="1"/>
  <c r="H134" i="2"/>
  <c r="G134" i="2" s="1"/>
  <c r="H135" i="2"/>
  <c r="G135" i="2" s="1"/>
  <c r="H136" i="2"/>
  <c r="G136" i="2" s="1"/>
  <c r="H137" i="2"/>
  <c r="G137" i="2" s="1"/>
  <c r="H138" i="2"/>
  <c r="G138" i="2" s="1"/>
  <c r="H139" i="2"/>
  <c r="G139" i="2" s="1"/>
  <c r="H140" i="2"/>
  <c r="G140" i="2" s="1"/>
  <c r="H141" i="2"/>
  <c r="G141" i="2" s="1"/>
  <c r="H142" i="2"/>
  <c r="G142" i="2" s="1"/>
  <c r="H143" i="2"/>
  <c r="G143" i="2" s="1"/>
  <c r="H144" i="2"/>
  <c r="G144" i="2" s="1"/>
  <c r="H155" i="2"/>
  <c r="G155" i="2" s="1"/>
  <c r="H156" i="2"/>
  <c r="G156" i="2" s="1"/>
  <c r="H129" i="2"/>
  <c r="G129" i="2" s="1"/>
  <c r="H153" i="2"/>
  <c r="G153" i="2" s="1"/>
  <c r="H157" i="2"/>
  <c r="G157" i="2" s="1"/>
  <c r="H158" i="2"/>
  <c r="G158" i="2" s="1"/>
  <c r="H154" i="2"/>
  <c r="G154" i="2" s="1"/>
  <c r="H145" i="2"/>
  <c r="G145" i="2" s="1"/>
  <c r="H146" i="2"/>
  <c r="G146" i="2" s="1"/>
  <c r="H149" i="2"/>
  <c r="G149" i="2" s="1"/>
  <c r="H147" i="2"/>
  <c r="G147" i="2" s="1"/>
  <c r="H151" i="2"/>
  <c r="G151" i="2" s="1"/>
  <c r="H152" i="2"/>
  <c r="G152" i="2" s="1"/>
  <c r="H13" i="2"/>
  <c r="G13" i="2" s="1"/>
  <c r="H77" i="3" l="1"/>
  <c r="G77" i="3" s="1"/>
  <c r="H76" i="3"/>
  <c r="G76" i="3" s="1"/>
  <c r="G67" i="1" l="1"/>
  <c r="F67" i="1" s="1"/>
  <c r="G66" i="1"/>
  <c r="F66" i="1"/>
  <c r="H25" i="3"/>
  <c r="G25" i="3" s="1"/>
  <c r="H109" i="3"/>
  <c r="G109" i="3" s="1"/>
  <c r="G124" i="1"/>
  <c r="F124" i="1" s="1"/>
  <c r="G100" i="1"/>
  <c r="F100" i="1" s="1"/>
  <c r="G101" i="1"/>
  <c r="F101" i="1" s="1"/>
  <c r="G102" i="1"/>
  <c r="F102" i="1" s="1"/>
  <c r="G103" i="1"/>
  <c r="F103" i="1" s="1"/>
  <c r="G104" i="1"/>
  <c r="F104" i="1" s="1"/>
  <c r="G105" i="1"/>
  <c r="F105" i="1" s="1"/>
  <c r="G106" i="1"/>
  <c r="F106" i="1" s="1"/>
  <c r="G107" i="1"/>
  <c r="F107" i="1" s="1"/>
  <c r="G108" i="1"/>
  <c r="F108" i="1" s="1"/>
  <c r="G109" i="1"/>
  <c r="F109" i="1" s="1"/>
  <c r="G110" i="1"/>
  <c r="F110" i="1" s="1"/>
  <c r="G111" i="1"/>
  <c r="F111" i="1" s="1"/>
  <c r="G112" i="1"/>
  <c r="F112" i="1" s="1"/>
  <c r="G113" i="1"/>
  <c r="F113" i="1" s="1"/>
  <c r="G114" i="1"/>
  <c r="F114" i="1" s="1"/>
  <c r="G115" i="1"/>
  <c r="F115" i="1" s="1"/>
  <c r="G116" i="1"/>
  <c r="F116" i="1" s="1"/>
  <c r="G117" i="1"/>
  <c r="F117" i="1" s="1"/>
  <c r="G118" i="1"/>
  <c r="F118" i="1" s="1"/>
  <c r="G119" i="1"/>
  <c r="F119" i="1" s="1"/>
  <c r="G120" i="1"/>
  <c r="F120" i="1" s="1"/>
  <c r="G121" i="1"/>
  <c r="F121" i="1" s="1"/>
  <c r="G122" i="1"/>
  <c r="F122" i="1" s="1"/>
  <c r="G123" i="1"/>
  <c r="F123" i="1" s="1"/>
  <c r="G99" i="1"/>
  <c r="F99" i="1" s="1"/>
  <c r="H296" i="3"/>
  <c r="G296" i="3" s="1"/>
  <c r="H256" i="3"/>
  <c r="G256" i="3" s="1"/>
  <c r="H14" i="3"/>
  <c r="G14" i="3" s="1"/>
  <c r="H13" i="3"/>
  <c r="G13" i="3" s="1"/>
  <c r="H63" i="3"/>
  <c r="G63" i="3" s="1"/>
  <c r="H59" i="3"/>
  <c r="G59" i="3" s="1"/>
  <c r="H60" i="3"/>
  <c r="G60" i="3" s="1"/>
  <c r="H61" i="3"/>
  <c r="G61" i="3" s="1"/>
  <c r="H62" i="3"/>
  <c r="G62" i="3" s="1"/>
  <c r="H64" i="3"/>
  <c r="G64" i="3" s="1"/>
  <c r="H58" i="3"/>
  <c r="G58" i="3" s="1"/>
  <c r="H289" i="3"/>
  <c r="G289" i="3" s="1"/>
  <c r="H40" i="3"/>
  <c r="G40" i="3" s="1"/>
  <c r="H114" i="3"/>
  <c r="G114" i="3" s="1"/>
  <c r="H113" i="3"/>
  <c r="G113" i="3" s="1"/>
  <c r="H112" i="3"/>
  <c r="G112" i="3" s="1"/>
  <c r="H160" i="3"/>
  <c r="G160" i="3" s="1"/>
  <c r="H159" i="3"/>
  <c r="G159" i="3" s="1"/>
  <c r="H259" i="3"/>
  <c r="G259" i="3" s="1"/>
  <c r="H273" i="3"/>
  <c r="G273" i="3" s="1"/>
  <c r="H272" i="3"/>
  <c r="G272" i="3" s="1"/>
  <c r="H196" i="2"/>
  <c r="G196" i="2" s="1"/>
  <c r="H201" i="2"/>
  <c r="G201" i="2" s="1"/>
  <c r="H216" i="3"/>
  <c r="G216" i="3" s="1"/>
  <c r="H16" i="3"/>
  <c r="G16" i="3" s="1"/>
  <c r="H231" i="3"/>
  <c r="G231" i="3" s="1"/>
  <c r="H197" i="2"/>
  <c r="G197" i="2" s="1"/>
  <c r="H283" i="3"/>
  <c r="G283" i="3" s="1"/>
  <c r="H281" i="3"/>
  <c r="G281" i="3" s="1"/>
  <c r="H282" i="3"/>
  <c r="G282" i="3" s="1"/>
  <c r="H280" i="3"/>
  <c r="G280" i="3" s="1"/>
  <c r="H292" i="3"/>
  <c r="G292" i="3" s="1"/>
  <c r="H293" i="3"/>
  <c r="G293" i="3" s="1"/>
  <c r="H291" i="3"/>
  <c r="G291" i="3" s="1"/>
  <c r="G95" i="1"/>
  <c r="F95" i="1" s="1"/>
  <c r="G96" i="1"/>
  <c r="F96" i="1" s="1"/>
  <c r="G94" i="1"/>
  <c r="F94" i="1" s="1"/>
  <c r="G82" i="1"/>
  <c r="F82" i="1" s="1"/>
  <c r="G83" i="1"/>
  <c r="F83" i="1" s="1"/>
  <c r="G84" i="1"/>
  <c r="F84" i="1" s="1"/>
  <c r="G85" i="1"/>
  <c r="F85" i="1" s="1"/>
  <c r="G86" i="1"/>
  <c r="F86" i="1" s="1"/>
  <c r="G87" i="1"/>
  <c r="F87" i="1" s="1"/>
  <c r="G88" i="1"/>
  <c r="F88" i="1" s="1"/>
  <c r="G89" i="1"/>
  <c r="F89" i="1" s="1"/>
  <c r="G90" i="1"/>
  <c r="F90" i="1" s="1"/>
  <c r="G91" i="1"/>
  <c r="F91" i="1" s="1"/>
  <c r="G81" i="1"/>
  <c r="F81" i="1" s="1"/>
  <c r="G74" i="1"/>
  <c r="F74" i="1" s="1"/>
  <c r="G71" i="1"/>
  <c r="F71" i="1" s="1"/>
  <c r="G70" i="1"/>
  <c r="F70" i="1" s="1"/>
  <c r="G51" i="1"/>
  <c r="F51" i="1" s="1"/>
  <c r="G52" i="1"/>
  <c r="F52" i="1" s="1"/>
  <c r="G53" i="1"/>
  <c r="F53" i="1" s="1"/>
  <c r="G54" i="1"/>
  <c r="F54" i="1" s="1"/>
  <c r="G55" i="1"/>
  <c r="F55" i="1" s="1"/>
  <c r="G56" i="1"/>
  <c r="F56" i="1" s="1"/>
  <c r="G57" i="1"/>
  <c r="F57" i="1" s="1"/>
  <c r="G58" i="1"/>
  <c r="F58" i="1" s="1"/>
  <c r="G59" i="1"/>
  <c r="F59" i="1" s="1"/>
  <c r="G60" i="1"/>
  <c r="F60" i="1" s="1"/>
  <c r="G61" i="1"/>
  <c r="F61" i="1" s="1"/>
  <c r="G62" i="1"/>
  <c r="F62" i="1" s="1"/>
  <c r="G63" i="1"/>
  <c r="F63" i="1" s="1"/>
  <c r="G64" i="1"/>
  <c r="F64" i="1" s="1"/>
  <c r="G65" i="1"/>
  <c r="F65" i="1" s="1"/>
  <c r="G50" i="1"/>
  <c r="G47" i="1"/>
  <c r="F47" i="1" s="1"/>
  <c r="G43" i="1"/>
  <c r="F43" i="1" s="1"/>
  <c r="G34" i="1"/>
  <c r="F34" i="1" s="1"/>
  <c r="G15" i="1"/>
  <c r="F15" i="1" s="1"/>
  <c r="G16" i="1"/>
  <c r="F16" i="1" s="1"/>
  <c r="G17" i="1"/>
  <c r="F17" i="1" s="1"/>
  <c r="G18" i="1"/>
  <c r="F18" i="1" s="1"/>
  <c r="G19" i="1"/>
  <c r="F19" i="1" s="1"/>
  <c r="G20" i="1"/>
  <c r="F20" i="1" s="1"/>
  <c r="G21" i="1"/>
  <c r="F21" i="1" s="1"/>
  <c r="G22" i="1"/>
  <c r="F22" i="1" s="1"/>
  <c r="G23" i="1"/>
  <c r="F23" i="1" s="1"/>
  <c r="G24" i="1"/>
  <c r="F24" i="1" s="1"/>
  <c r="G25" i="1"/>
  <c r="F25" i="1" s="1"/>
  <c r="G26" i="1"/>
  <c r="F26" i="1" s="1"/>
  <c r="G27" i="1"/>
  <c r="F27" i="1" s="1"/>
  <c r="G28" i="1"/>
  <c r="F28" i="1" s="1"/>
  <c r="G29" i="1"/>
  <c r="F29" i="1" s="1"/>
  <c r="G30" i="1"/>
  <c r="F30" i="1" s="1"/>
  <c r="G31" i="1"/>
  <c r="F31" i="1" s="1"/>
  <c r="G14" i="1"/>
  <c r="F14" i="1" s="1"/>
  <c r="H52" i="3"/>
  <c r="G52" i="3" s="1"/>
  <c r="H79" i="3"/>
  <c r="G79" i="3" s="1"/>
  <c r="H80" i="3"/>
  <c r="G80" i="3" s="1"/>
  <c r="H81" i="3"/>
  <c r="G81" i="3" s="1"/>
  <c r="H82" i="3"/>
  <c r="G82" i="3" s="1"/>
  <c r="H83" i="3"/>
  <c r="G83" i="3" s="1"/>
  <c r="H84" i="3"/>
  <c r="G84" i="3" s="1"/>
  <c r="H85" i="3"/>
  <c r="G85" i="3" s="1"/>
  <c r="H86" i="3"/>
  <c r="G86" i="3" s="1"/>
  <c r="H87" i="3"/>
  <c r="G87" i="3" s="1"/>
  <c r="H232" i="3"/>
  <c r="G232" i="3" s="1"/>
  <c r="H88" i="3"/>
  <c r="G88" i="3" s="1"/>
  <c r="H286" i="3" l="1"/>
  <c r="G286" i="3" s="1"/>
  <c r="H264" i="3"/>
  <c r="G264" i="3" s="1"/>
  <c r="H263" i="3"/>
  <c r="G263" i="3" s="1"/>
  <c r="H275" i="3"/>
  <c r="G275" i="3" s="1"/>
  <c r="H274" i="3"/>
  <c r="G274" i="3" s="1"/>
  <c r="H271" i="3"/>
  <c r="G271" i="3" s="1"/>
  <c r="H269" i="3"/>
  <c r="G269" i="3" s="1"/>
  <c r="H268" i="3"/>
  <c r="G268" i="3" s="1"/>
  <c r="H267" i="3"/>
  <c r="G267" i="3" s="1"/>
  <c r="H266" i="3"/>
  <c r="G266" i="3" s="1"/>
  <c r="H265" i="3"/>
  <c r="G265" i="3" s="1"/>
  <c r="H262" i="3"/>
  <c r="G262" i="3" s="1"/>
  <c r="H261" i="3"/>
  <c r="G261" i="3" s="1"/>
  <c r="H258" i="3"/>
  <c r="G258" i="3" s="1"/>
  <c r="H257" i="3"/>
  <c r="G257" i="3" s="1"/>
  <c r="H260" i="3"/>
  <c r="G260" i="3" s="1"/>
  <c r="H252" i="3"/>
  <c r="G252" i="3" s="1"/>
  <c r="H251" i="3"/>
  <c r="G251" i="3" s="1"/>
  <c r="H250" i="3"/>
  <c r="G250" i="3" s="1"/>
  <c r="H249" i="3"/>
  <c r="G249" i="3" s="1"/>
  <c r="H246" i="3"/>
  <c r="G246" i="3" s="1"/>
  <c r="H244" i="3"/>
  <c r="G244" i="3" s="1"/>
  <c r="H242" i="3"/>
  <c r="G242" i="3" s="1"/>
  <c r="H243" i="3"/>
  <c r="G243" i="3" s="1"/>
  <c r="H245" i="3"/>
  <c r="G245" i="3" s="1"/>
  <c r="H240" i="3"/>
  <c r="G240" i="3" s="1"/>
  <c r="H241" i="3"/>
  <c r="G241" i="3" s="1"/>
  <c r="H239" i="3"/>
  <c r="G239" i="3" s="1"/>
  <c r="H238" i="3"/>
  <c r="G238" i="3" s="1"/>
  <c r="H237" i="3"/>
  <c r="G237" i="3" s="1"/>
  <c r="H236" i="3"/>
  <c r="G236" i="3" s="1"/>
  <c r="H230" i="3"/>
  <c r="G230" i="3" s="1"/>
  <c r="H227" i="3"/>
  <c r="G227" i="3" s="1"/>
  <c r="H226" i="3"/>
  <c r="G226" i="3" s="1"/>
  <c r="H225" i="3"/>
  <c r="G225" i="3" s="1"/>
  <c r="H224" i="3"/>
  <c r="G224" i="3" s="1"/>
  <c r="H223" i="3"/>
  <c r="G223" i="3" s="1"/>
  <c r="H222" i="3"/>
  <c r="G222" i="3" s="1"/>
  <c r="H221" i="3"/>
  <c r="G221" i="3" s="1"/>
  <c r="H220" i="3"/>
  <c r="G220" i="3" s="1"/>
  <c r="H229" i="3"/>
  <c r="G229" i="3" s="1"/>
  <c r="H228" i="3"/>
  <c r="G228" i="3" s="1"/>
  <c r="H215" i="3"/>
  <c r="G215" i="3" s="1"/>
  <c r="H213" i="3"/>
  <c r="G213" i="3" s="1"/>
  <c r="H214" i="3"/>
  <c r="G214" i="3" s="1"/>
  <c r="H212" i="3"/>
  <c r="G212" i="3" s="1"/>
  <c r="H211" i="3"/>
  <c r="G211" i="3" s="1"/>
  <c r="H210" i="3"/>
  <c r="G210" i="3" s="1"/>
  <c r="H209" i="3"/>
  <c r="G209" i="3" s="1"/>
  <c r="H208" i="3"/>
  <c r="G208" i="3" s="1"/>
  <c r="H207" i="3"/>
  <c r="G207" i="3" s="1"/>
  <c r="H206" i="3"/>
  <c r="G206" i="3" s="1"/>
  <c r="H205" i="3"/>
  <c r="G205" i="3" s="1"/>
  <c r="H204" i="3"/>
  <c r="G204" i="3" s="1"/>
  <c r="H203" i="3"/>
  <c r="G203" i="3" s="1"/>
  <c r="H200" i="3"/>
  <c r="G200" i="3" s="1"/>
  <c r="H199" i="3"/>
  <c r="G199" i="3" s="1"/>
  <c r="H198" i="3"/>
  <c r="G198" i="3" s="1"/>
  <c r="H197" i="3"/>
  <c r="G197" i="3" s="1"/>
  <c r="H196" i="3"/>
  <c r="G196" i="3" s="1"/>
  <c r="H195" i="3"/>
  <c r="G195" i="3" s="1"/>
  <c r="H194" i="3"/>
  <c r="G194" i="3" s="1"/>
  <c r="H193" i="3"/>
  <c r="G193" i="3" s="1"/>
  <c r="H192" i="3"/>
  <c r="G192" i="3" s="1"/>
  <c r="H188" i="3"/>
  <c r="G188" i="3" s="1"/>
  <c r="H190" i="3"/>
  <c r="G190" i="3" s="1"/>
  <c r="H187" i="3"/>
  <c r="G187" i="3" s="1"/>
  <c r="H186" i="3"/>
  <c r="G186" i="3" s="1"/>
  <c r="H185" i="3"/>
  <c r="G185" i="3" s="1"/>
  <c r="H184" i="3"/>
  <c r="G184" i="3" s="1"/>
  <c r="H183" i="3"/>
  <c r="G183" i="3" s="1"/>
  <c r="H182" i="3"/>
  <c r="G182" i="3" s="1"/>
  <c r="H181" i="3"/>
  <c r="G181" i="3" s="1"/>
  <c r="H180" i="3"/>
  <c r="G180" i="3" s="1"/>
  <c r="H179" i="3"/>
  <c r="G179" i="3" s="1"/>
  <c r="H176" i="3"/>
  <c r="G176" i="3" s="1"/>
  <c r="H175" i="3"/>
  <c r="G175" i="3" s="1"/>
  <c r="H174" i="3"/>
  <c r="G174" i="3" s="1"/>
  <c r="H173" i="3"/>
  <c r="G173" i="3" s="1"/>
  <c r="H172" i="3"/>
  <c r="G172" i="3" s="1"/>
  <c r="H171" i="3"/>
  <c r="G171" i="3" s="1"/>
  <c r="H170" i="3"/>
  <c r="G170" i="3" s="1"/>
  <c r="H169" i="3"/>
  <c r="G169" i="3" s="1"/>
  <c r="H168" i="3"/>
  <c r="G168" i="3" s="1"/>
  <c r="H167" i="3"/>
  <c r="G167" i="3" s="1"/>
  <c r="H166" i="3"/>
  <c r="G166" i="3" s="1"/>
  <c r="H165" i="3"/>
  <c r="G165" i="3" s="1"/>
  <c r="H164" i="3"/>
  <c r="G164" i="3" s="1"/>
  <c r="H163" i="3"/>
  <c r="G163" i="3" s="1"/>
  <c r="H162" i="3"/>
  <c r="G162" i="3" s="1"/>
  <c r="H150" i="3"/>
  <c r="G150" i="3" s="1"/>
  <c r="H161" i="3"/>
  <c r="G161" i="3" s="1"/>
  <c r="H158" i="3"/>
  <c r="G158" i="3" s="1"/>
  <c r="H157" i="3"/>
  <c r="G157" i="3" s="1"/>
  <c r="H156" i="3"/>
  <c r="G156" i="3" s="1"/>
  <c r="H155" i="3"/>
  <c r="G155" i="3" s="1"/>
  <c r="H154" i="3"/>
  <c r="G154" i="3" s="1"/>
  <c r="H153" i="3"/>
  <c r="G153" i="3" s="1"/>
  <c r="H152" i="3"/>
  <c r="G152" i="3" s="1"/>
  <c r="H151" i="3"/>
  <c r="G151" i="3" s="1"/>
  <c r="H149" i="3"/>
  <c r="G149" i="3" s="1"/>
  <c r="H148" i="3"/>
  <c r="G148" i="3" s="1"/>
  <c r="H147" i="3"/>
  <c r="G147" i="3" s="1"/>
  <c r="H146" i="3"/>
  <c r="G146" i="3" s="1"/>
  <c r="H145" i="3"/>
  <c r="G145" i="3" s="1"/>
  <c r="H144" i="3"/>
  <c r="G144" i="3" s="1"/>
  <c r="H143" i="3"/>
  <c r="G143" i="3" s="1"/>
  <c r="H142" i="3"/>
  <c r="G142" i="3" s="1"/>
  <c r="H141" i="3"/>
  <c r="G141" i="3" s="1"/>
  <c r="H136" i="3"/>
  <c r="G136" i="3" s="1"/>
  <c r="H135" i="3"/>
  <c r="G135" i="3" s="1"/>
  <c r="H134" i="3"/>
  <c r="G134" i="3" s="1"/>
  <c r="H127" i="3"/>
  <c r="G127" i="3" s="1"/>
  <c r="H126" i="3"/>
  <c r="G126" i="3" s="1"/>
  <c r="H124" i="3"/>
  <c r="G124" i="3" s="1"/>
  <c r="H132" i="3"/>
  <c r="G132" i="3" s="1"/>
  <c r="H120" i="3"/>
  <c r="G120" i="3" s="1"/>
  <c r="H121" i="3"/>
  <c r="G121" i="3" s="1"/>
  <c r="H133" i="3"/>
  <c r="G133" i="3" s="1"/>
  <c r="H131" i="3"/>
  <c r="G131" i="3" s="1"/>
  <c r="H125" i="3"/>
  <c r="G125" i="3" s="1"/>
  <c r="H119" i="3"/>
  <c r="G119" i="3" s="1"/>
  <c r="H118" i="3"/>
  <c r="G118" i="3" s="1"/>
  <c r="H117" i="3"/>
  <c r="G117" i="3" s="1"/>
  <c r="H116" i="3"/>
  <c r="G116" i="3" s="1"/>
  <c r="H115" i="3"/>
  <c r="G115" i="3" s="1"/>
  <c r="H111" i="3"/>
  <c r="G111" i="3" s="1"/>
  <c r="H110" i="3"/>
  <c r="G110" i="3" s="1"/>
  <c r="H108" i="3"/>
  <c r="G108" i="3" s="1"/>
  <c r="H107" i="3"/>
  <c r="G107" i="3" s="1"/>
  <c r="H106" i="3"/>
  <c r="G106" i="3" s="1"/>
  <c r="H105" i="3"/>
  <c r="G105" i="3" s="1"/>
  <c r="H104" i="3"/>
  <c r="G104" i="3" s="1"/>
  <c r="H103" i="3"/>
  <c r="G103" i="3" s="1"/>
  <c r="H102" i="3"/>
  <c r="G102" i="3" s="1"/>
  <c r="H94" i="3"/>
  <c r="G94" i="3" s="1"/>
  <c r="H101" i="3"/>
  <c r="G101" i="3" s="1"/>
  <c r="H100" i="3"/>
  <c r="G100" i="3" s="1"/>
  <c r="H95" i="3"/>
  <c r="G95" i="3" s="1"/>
  <c r="H93" i="3"/>
  <c r="G93" i="3" s="1"/>
  <c r="H75" i="3"/>
  <c r="G75" i="3" s="1"/>
  <c r="H74" i="3"/>
  <c r="G74" i="3" s="1"/>
  <c r="H73" i="3"/>
  <c r="G73" i="3" s="1"/>
  <c r="H72" i="3"/>
  <c r="G72" i="3" s="1"/>
  <c r="H71" i="3"/>
  <c r="G71" i="3" s="1"/>
  <c r="H70" i="3"/>
  <c r="G70" i="3" s="1"/>
  <c r="H69" i="3"/>
  <c r="G69" i="3" s="1"/>
  <c r="H68" i="3"/>
  <c r="G68" i="3" s="1"/>
  <c r="H67" i="3"/>
  <c r="G67" i="3" s="1"/>
  <c r="H66" i="3"/>
  <c r="G66" i="3" s="1"/>
  <c r="H65" i="3"/>
  <c r="G65" i="3" s="1"/>
  <c r="H219" i="3"/>
  <c r="G219" i="3" s="1"/>
  <c r="H51" i="3"/>
  <c r="G51" i="3" s="1"/>
  <c r="H50" i="3"/>
  <c r="G50" i="3" s="1"/>
  <c r="H49" i="3"/>
  <c r="G49" i="3" s="1"/>
  <c r="H48" i="3"/>
  <c r="G48" i="3" s="1"/>
  <c r="H47" i="3"/>
  <c r="G47" i="3" s="1"/>
  <c r="H46" i="3"/>
  <c r="G46" i="3" s="1"/>
  <c r="H45" i="3"/>
  <c r="G45" i="3" s="1"/>
  <c r="H44" i="3"/>
  <c r="G44" i="3" s="1"/>
  <c r="H43" i="3"/>
  <c r="G43" i="3" s="1"/>
  <c r="H42" i="3"/>
  <c r="G42" i="3" s="1"/>
  <c r="H41" i="3"/>
  <c r="G41" i="3" s="1"/>
  <c r="H39" i="3"/>
  <c r="G39" i="3" s="1"/>
  <c r="H38" i="3"/>
  <c r="G38" i="3" s="1"/>
  <c r="H37" i="3"/>
  <c r="G37" i="3" s="1"/>
  <c r="H36" i="3"/>
  <c r="G36" i="3" s="1"/>
  <c r="H35" i="3"/>
  <c r="G35" i="3" s="1"/>
  <c r="H34" i="3"/>
  <c r="G34" i="3" s="1"/>
  <c r="H33" i="3"/>
  <c r="G33" i="3" s="1"/>
  <c r="H32" i="3"/>
  <c r="G32" i="3" s="1"/>
  <c r="H31" i="3"/>
  <c r="G31" i="3" s="1"/>
  <c r="H30" i="3"/>
  <c r="G30" i="3" s="1"/>
  <c r="H29" i="3"/>
  <c r="G29" i="3" s="1"/>
  <c r="H28" i="3"/>
  <c r="G28" i="3" s="1"/>
  <c r="H27" i="3"/>
  <c r="G27" i="3" s="1"/>
  <c r="H26" i="3"/>
  <c r="G26" i="3" s="1"/>
  <c r="H24" i="3"/>
  <c r="G24" i="3" s="1"/>
  <c r="H23" i="3"/>
  <c r="G23" i="3" s="1"/>
  <c r="H22" i="3"/>
  <c r="G22" i="3" s="1"/>
  <c r="H21" i="3"/>
  <c r="G21" i="3" s="1"/>
  <c r="H20" i="3"/>
  <c r="G20" i="3" s="1"/>
  <c r="H19" i="3"/>
  <c r="G19" i="3" s="1"/>
  <c r="H18" i="3"/>
  <c r="G18" i="3" s="1"/>
  <c r="H17" i="3"/>
  <c r="G17" i="3" s="1"/>
  <c r="H15" i="3"/>
  <c r="G15" i="3" s="1"/>
  <c r="G206" i="2"/>
  <c r="H206" i="2" s="1"/>
  <c r="G205" i="2"/>
  <c r="H205" i="2" s="1"/>
  <c r="G204" i="2"/>
  <c r="H204" i="2" s="1"/>
  <c r="H200" i="2"/>
  <c r="G200" i="2" s="1"/>
  <c r="H199" i="2"/>
  <c r="G199" i="2" s="1"/>
  <c r="H198" i="2"/>
  <c r="G198" i="2" s="1"/>
  <c r="G169" i="2"/>
  <c r="H169" i="2" s="1"/>
  <c r="G168" i="2"/>
  <c r="H168" i="2" s="1"/>
  <c r="G78" i="1"/>
  <c r="F78" i="1" s="1"/>
  <c r="G77" i="1"/>
  <c r="F77" i="1" s="1"/>
  <c r="G76" i="1"/>
  <c r="F76" i="1" s="1"/>
  <c r="G75" i="1"/>
  <c r="F75" i="1" s="1"/>
  <c r="F50" i="1"/>
  <c r="G44" i="1"/>
  <c r="F44" i="1" s="1"/>
  <c r="G40" i="1"/>
  <c r="F40" i="1" s="1"/>
  <c r="G39" i="1"/>
  <c r="F39" i="1" s="1"/>
  <c r="G38" i="1"/>
  <c r="F38" i="1" s="1"/>
  <c r="G37" i="1"/>
  <c r="F37" i="1" s="1"/>
  <c r="G36" i="1"/>
  <c r="F36" i="1" s="1"/>
  <c r="G35" i="1"/>
  <c r="F35" i="1" s="1"/>
</calcChain>
</file>

<file path=xl/sharedStrings.xml><?xml version="1.0" encoding="utf-8"?>
<sst xmlns="http://schemas.openxmlformats.org/spreadsheetml/2006/main" count="1325" uniqueCount="566">
  <si>
    <t>Podmínky dopravy zdarma: nealko od 2000Kč bez DPH, Alko, Víno, nebo mix od 5000 Kč bez DPH</t>
  </si>
  <si>
    <t>Objednávky: objednavky@vikezagastro.cz</t>
  </si>
  <si>
    <t>VIKEZA gastro s.r.o., Za farou 357/22, 154 00, Praha 514, IČ: 03487938. www.vikezagastro.cz</t>
  </si>
  <si>
    <t>Země původu</t>
  </si>
  <si>
    <t>Název</t>
  </si>
  <si>
    <t>Objem v litrech</t>
  </si>
  <si>
    <t>Ks v balení</t>
  </si>
  <si>
    <t>Cena bez DPH</t>
  </si>
  <si>
    <t>DPH</t>
  </si>
  <si>
    <t>Cena s DPH</t>
  </si>
  <si>
    <t>Prémiové toniky a sody Double Dutch</t>
  </si>
  <si>
    <t>Velká Británie</t>
  </si>
  <si>
    <t>Indian Tonic Water - plechovka</t>
  </si>
  <si>
    <t>Skinny Tonic Water - plechovka</t>
  </si>
  <si>
    <t>Cucumber &amp; Watermelon - plechovka</t>
  </si>
  <si>
    <t>Pink Grapefruit Soda - plechovka</t>
  </si>
  <si>
    <t>Indian Tonic Water</t>
  </si>
  <si>
    <t>Skinny Tonic Water</t>
  </si>
  <si>
    <t>Cranberry Tonic Water</t>
  </si>
  <si>
    <t>Elderflower Tonic Water</t>
  </si>
  <si>
    <t>Cucumber &amp; Watermelon</t>
  </si>
  <si>
    <t>Pomegranate &amp; Basil</t>
  </si>
  <si>
    <t>Double Lemon</t>
  </si>
  <si>
    <t>Ginger Ale</t>
  </si>
  <si>
    <t>Ginger Beer</t>
  </si>
  <si>
    <t>Soda</t>
  </si>
  <si>
    <t>Pink Grapefruit Soda</t>
  </si>
  <si>
    <t>Prémiové svěží limonády Eizbach</t>
  </si>
  <si>
    <t>Německo</t>
  </si>
  <si>
    <t xml:space="preserve">Alpengrantler </t>
  </si>
  <si>
    <t xml:space="preserve">Cola </t>
  </si>
  <si>
    <t xml:space="preserve">Cola Sugar Free </t>
  </si>
  <si>
    <t xml:space="preserve">Cryztal Cola </t>
  </si>
  <si>
    <t xml:space="preserve">Orange </t>
  </si>
  <si>
    <t xml:space="preserve">Rose </t>
  </si>
  <si>
    <t xml:space="preserve">Zitrone </t>
  </si>
  <si>
    <t>Prémiové limonády Balis</t>
  </si>
  <si>
    <t xml:space="preserve">Basil - Bazalka a Zázvor </t>
  </si>
  <si>
    <t xml:space="preserve">Tiki - Ananas a Máta </t>
  </si>
  <si>
    <t>Kokosová Voda Jax Coco - plechovka</t>
  </si>
  <si>
    <t>Filipíny</t>
  </si>
  <si>
    <t xml:space="preserve">100% kokosová voda </t>
  </si>
  <si>
    <t>Nealkoholické náhrady alkohlických produktů</t>
  </si>
  <si>
    <t xml:space="preserve">Artonic Bitter 0,5% </t>
  </si>
  <si>
    <t xml:space="preserve">Beneventi - Red Bitter Alkoholfrei </t>
  </si>
  <si>
    <t xml:space="preserve">Big Kahuna Pineapple 0,0% </t>
  </si>
  <si>
    <t>Irsko</t>
  </si>
  <si>
    <t xml:space="preserve">Caleno Dark &amp; Spicy 0,0% </t>
  </si>
  <si>
    <t xml:space="preserve">Caleno Light &amp; Zesty 0,0% </t>
  </si>
  <si>
    <t>Slovensko</t>
  </si>
  <si>
    <t xml:space="preserve">Nochino Botanicals </t>
  </si>
  <si>
    <t xml:space="preserve">Nochino Ruby </t>
  </si>
  <si>
    <t xml:space="preserve">Pearsons Botanicals – Apple&amp;Gooseberry </t>
  </si>
  <si>
    <t xml:space="preserve">Pearsons Botanicals – Hibicus&amp;Rose </t>
  </si>
  <si>
    <t xml:space="preserve">Pearsons Botanicals – London botanic </t>
  </si>
  <si>
    <t xml:space="preserve">Pearsons Botanicals – Rhubarb&amp;Ginger </t>
  </si>
  <si>
    <t xml:space="preserve">Pearsons Botanicals – White grapefruit&amp;Lemongrass </t>
  </si>
  <si>
    <t>Itálie</t>
  </si>
  <si>
    <t xml:space="preserve">Seven Giants – Blanco style </t>
  </si>
  <si>
    <t>Barová dochucovadla</t>
  </si>
  <si>
    <t>Česká Republika</t>
  </si>
  <si>
    <t>Jan Stávek Verjus 0,75</t>
  </si>
  <si>
    <t>Belgie</t>
  </si>
  <si>
    <t xml:space="preserve">Supasawa </t>
  </si>
  <si>
    <t>Perlivé čaje Copenhgen Sparkling tea</t>
  </si>
  <si>
    <t>Dánsko</t>
  </si>
  <si>
    <t xml:space="preserve">Gron 5,0% </t>
  </si>
  <si>
    <t xml:space="preserve">Rod 5,0% </t>
  </si>
  <si>
    <t>Nealkoholické bitters</t>
  </si>
  <si>
    <t xml:space="preserve">Stillabunt Coffee bitter </t>
  </si>
  <si>
    <t>Stillabunt Ginger bitter</t>
  </si>
  <si>
    <t xml:space="preserve">Stillabunt Honey bitter </t>
  </si>
  <si>
    <t xml:space="preserve">Stillabunt Chocolate bitter </t>
  </si>
  <si>
    <t xml:space="preserve">Stillabunt Levander bitter </t>
  </si>
  <si>
    <t>Stillabunt Magic foamer (napěňovač)</t>
  </si>
  <si>
    <t>Stillabunt Orange bitter</t>
  </si>
  <si>
    <t xml:space="preserve">Stillabunt Tonka bean bitter </t>
  </si>
  <si>
    <t>Stillabunt Viginti (Angostura)</t>
  </si>
  <si>
    <t xml:space="preserve">Stillabunt Violet bitter </t>
  </si>
  <si>
    <t>Stillabunt Yuzu bitter</t>
  </si>
  <si>
    <t>Barva</t>
  </si>
  <si>
    <t>Champagne</t>
  </si>
  <si>
    <t>Francie</t>
  </si>
  <si>
    <t xml:space="preserve">Armand de Brignac Blanc de Blancs Giftbox </t>
  </si>
  <si>
    <t>Bílá</t>
  </si>
  <si>
    <t xml:space="preserve">Armand de Brignac Brut Gold </t>
  </si>
  <si>
    <t>Armand de Brignac Brut Gold Giftbox</t>
  </si>
  <si>
    <t xml:space="preserve">Armand de Brignac Brut Gold Magnum </t>
  </si>
  <si>
    <t xml:space="preserve">Armand de Brignac Demi Sec </t>
  </si>
  <si>
    <t xml:space="preserve">Armand de Brignac Rosé </t>
  </si>
  <si>
    <t>Růžová</t>
  </si>
  <si>
    <t>Armand de Brignac Rosé Giftbox</t>
  </si>
  <si>
    <t xml:space="preserve">Bollinger Blanc Special Cuvée Brut </t>
  </si>
  <si>
    <t xml:space="preserve">Deutz Blanc Brut Classic </t>
  </si>
  <si>
    <t xml:space="preserve">Deutz Rosé Brut </t>
  </si>
  <si>
    <t>Charles Heidsieck Blanc Brut Reserve</t>
  </si>
  <si>
    <t>Charles Heidsieck Rosé Brut Reserve</t>
  </si>
  <si>
    <t>Krug Blanc Clos d´Ambonnay 2006 Giftbox</t>
  </si>
  <si>
    <t xml:space="preserve">Krug Blanc Clos d´Mesnil 2008 Giftbox </t>
  </si>
  <si>
    <t>Krug Blanc Grande Cuvée</t>
  </si>
  <si>
    <t>Krug Blanc Grande Cuvée Giftbox</t>
  </si>
  <si>
    <t xml:space="preserve">Krug Blanc Vintage 2006 Giftbox </t>
  </si>
  <si>
    <t>Krug Rosé</t>
  </si>
  <si>
    <t>Krug Rosé Giftbox</t>
  </si>
  <si>
    <t>Laurent Perrier La Cuvee Brut</t>
  </si>
  <si>
    <t>Laurent Perrier Rosé Brut</t>
  </si>
  <si>
    <t>Louis Roederer Collection</t>
  </si>
  <si>
    <t>Louis Roederer Cristal Rosé Vintage</t>
  </si>
  <si>
    <t>Louis Roederer Cristal Vintage</t>
  </si>
  <si>
    <t xml:space="preserve">Moët &amp; Chandon Grand Vintage 2015 Giftbox </t>
  </si>
  <si>
    <t xml:space="preserve">Moët &amp; Chandon N.I.R </t>
  </si>
  <si>
    <t xml:space="preserve">Moët &amp; Chandon N.I.R Magnum </t>
  </si>
  <si>
    <t xml:space="preserve">Mumm Blanc Cordon Rouge </t>
  </si>
  <si>
    <t>Mumm Blanc Ice Extra M.I.X.</t>
  </si>
  <si>
    <t xml:space="preserve">Mumm Blanc Olympe Demi- Sec </t>
  </si>
  <si>
    <t xml:space="preserve">Mumm Blanc Reserve Blanc de Blancs vintage </t>
  </si>
  <si>
    <t>Mumm Blanc Reserve Blanc de Noirs vintage</t>
  </si>
  <si>
    <t xml:space="preserve">Mumm Blanc Reserve Cuvée 4,5 </t>
  </si>
  <si>
    <t xml:space="preserve">Mumm Grand Cordon Rosé </t>
  </si>
  <si>
    <t>Perrier Jouet Belle Epoque Blanc de Blanc</t>
  </si>
  <si>
    <t xml:space="preserve">Perrier Jouet Belle Epoque Rosé </t>
  </si>
  <si>
    <t>Perrier Jouet Blanc Belle Epoque</t>
  </si>
  <si>
    <t xml:space="preserve">Perrier Jouet Blanc Belle Epoque </t>
  </si>
  <si>
    <t xml:space="preserve">Perrier Jouet Blanc de Blancs </t>
  </si>
  <si>
    <t xml:space="preserve">Perrier Jouet Blanc Grand Brut </t>
  </si>
  <si>
    <t xml:space="preserve">Perrier Jouet Blason Rosé </t>
  </si>
  <si>
    <t>Piper Heidsieck Blanc Brut</t>
  </si>
  <si>
    <t xml:space="preserve">Piper Heidsieck Blanc Brut </t>
  </si>
  <si>
    <t xml:space="preserve">Piper Heidsieck Rosé Sauvage Brut </t>
  </si>
  <si>
    <t>Ruinart Blanc "R" de Ruinart</t>
  </si>
  <si>
    <t>Ruinart Blanc de Blancs</t>
  </si>
  <si>
    <t xml:space="preserve">Ruinart Blanc de Blancs Second Skin </t>
  </si>
  <si>
    <t xml:space="preserve">Ruinart Rosé Second Skin </t>
  </si>
  <si>
    <t>Veuve Clicquot Blanc Brut</t>
  </si>
  <si>
    <t xml:space="preserve">Veuve Clicquot Blanc Brut </t>
  </si>
  <si>
    <t xml:space="preserve">Veuve Clicquot Blanc Brut Arrow </t>
  </si>
  <si>
    <t>Veuve Clicquot Blanc Brut Giftbox</t>
  </si>
  <si>
    <t xml:space="preserve">Veuve Clicquot Blanc Brut Ice Jacket </t>
  </si>
  <si>
    <t>Veuve Clicquot Blanc Extra Brut Extra Old</t>
  </si>
  <si>
    <t>Veuve Clicquot Blanc Reserve Cuvée</t>
  </si>
  <si>
    <t>Veuve Clicquot Blanc Vintage 2015</t>
  </si>
  <si>
    <t xml:space="preserve">Veuve Clicquot Blanc Vintage 2015 Giftbox </t>
  </si>
  <si>
    <t xml:space="preserve">Veuve Clicquot La Grande Dame Rosé 2015 </t>
  </si>
  <si>
    <t>Veuve Clicquot La Grande Dame Rosé 2015 Giftbox</t>
  </si>
  <si>
    <t xml:space="preserve">Veuve Clicquot Rich Rosé </t>
  </si>
  <si>
    <t>Veuve Clicquot Rosé</t>
  </si>
  <si>
    <t xml:space="preserve">Veuve Clicquot Rosé Giftbox </t>
  </si>
  <si>
    <t xml:space="preserve">Veuve Clicquot Rosé Ice Jacket </t>
  </si>
  <si>
    <t xml:space="preserve">Veuve Clicquot Vintage Rosé 2015 </t>
  </si>
  <si>
    <t xml:space="preserve">Veuve Clicquot Vintage Rosé 2015 Giftbox </t>
  </si>
  <si>
    <t>Sekt, Prosecco, Cava</t>
  </si>
  <si>
    <t>Španělsko</t>
  </si>
  <si>
    <t xml:space="preserve">Codorniu Blanc de Blancs </t>
  </si>
  <si>
    <t xml:space="preserve">Codorniu Blanc de Noirs </t>
  </si>
  <si>
    <t xml:space="preserve">Codorniu Brut Reserva </t>
  </si>
  <si>
    <t xml:space="preserve">Codorniu Ice Edition </t>
  </si>
  <si>
    <t xml:space="preserve">Codorniu Rose Brut </t>
  </si>
  <si>
    <t>Serenello Bianco Piú Frizante</t>
  </si>
  <si>
    <t>Serenello Prosecco DOC</t>
  </si>
  <si>
    <t>Argentina</t>
  </si>
  <si>
    <t xml:space="preserve">Sparkling Brut </t>
  </si>
  <si>
    <t>Sparkling Rosé</t>
  </si>
  <si>
    <t xml:space="preserve">Terra Vizina Prosecco DOC Brut </t>
  </si>
  <si>
    <t>Tichá vína</t>
  </si>
  <si>
    <t>Bodega Numanthia Numanthia</t>
  </si>
  <si>
    <t>Červená</t>
  </si>
  <si>
    <t xml:space="preserve">Bodega Numanthia Termes </t>
  </si>
  <si>
    <t>Nový Zéland</t>
  </si>
  <si>
    <t xml:space="preserve">Cloudy Bay Chardonnay </t>
  </si>
  <si>
    <t>Cloudy Bay Pinot Noir</t>
  </si>
  <si>
    <t>Cloudy Bay Sauvignon Blanc</t>
  </si>
  <si>
    <t>Cloudy Bay Te Koko</t>
  </si>
  <si>
    <t>Cloudy Bay Te Wahi</t>
  </si>
  <si>
    <t xml:space="preserve">Chateau d'Esclans Garrus </t>
  </si>
  <si>
    <t xml:space="preserve">Chateau d'Esclans Les Clans </t>
  </si>
  <si>
    <t xml:space="preserve">Chateau d'Esclans Rock Angel </t>
  </si>
  <si>
    <t xml:space="preserve">Chateau d'Esclans The Beach </t>
  </si>
  <si>
    <t xml:space="preserve">Chateau d'Esclans The Pale Rosé </t>
  </si>
  <si>
    <t xml:space="preserve">Chateau d'Esclans Whispering Angel </t>
  </si>
  <si>
    <t>Česká republika</t>
  </si>
  <si>
    <t>Jan Stávek Bílá Frankovka</t>
  </si>
  <si>
    <t>Jan Stávek Tercie Rosé</t>
  </si>
  <si>
    <t xml:space="preserve">Terrazas Cabernet Sauvignon </t>
  </si>
  <si>
    <t xml:space="preserve">Terrazas Chardonnay </t>
  </si>
  <si>
    <t xml:space="preserve">Terrazas Malbec </t>
  </si>
  <si>
    <t>Jan Stávek Sedmero Rosé 0,75 l 16,0%</t>
  </si>
  <si>
    <t>Jan Stávek Sedmero Suché 0,75 l 16,0%</t>
  </si>
  <si>
    <t>Jan Stávek Sedmero Zralé 0,75 l 16,0%</t>
  </si>
  <si>
    <t>N/A</t>
  </si>
  <si>
    <t>Spritz</t>
  </si>
  <si>
    <t>Chandon Garden Spritz</t>
  </si>
  <si>
    <t xml:space="preserve">Chandon Garden Spritz </t>
  </si>
  <si>
    <t>Procento alkoholu</t>
  </si>
  <si>
    <t>Gin</t>
  </si>
  <si>
    <t>Beefeater Original</t>
  </si>
  <si>
    <t xml:space="preserve">Big Kahuna Pineapple Gin </t>
  </si>
  <si>
    <t>Caligo Mango</t>
  </si>
  <si>
    <t>Caligo Watermelon</t>
  </si>
  <si>
    <t xml:space="preserve">Caorunn </t>
  </si>
  <si>
    <t xml:space="preserve">Caorunn gin Raspberry </t>
  </si>
  <si>
    <t>Dlabka Barreled Gin</t>
  </si>
  <si>
    <t xml:space="preserve">Dlabka Cocoa Gin  </t>
  </si>
  <si>
    <t>Dlabka Gin</t>
  </si>
  <si>
    <t>Dlabka London Dry Gin</t>
  </si>
  <si>
    <t xml:space="preserve">Dlabka London Dry Gin </t>
  </si>
  <si>
    <t xml:space="preserve">Dlabka Rose Gin </t>
  </si>
  <si>
    <t xml:space="preserve">Dlabka Sloe Gin </t>
  </si>
  <si>
    <t xml:space="preserve">Dlabka Summer Gin </t>
  </si>
  <si>
    <t>Dlabka Winter Gin</t>
  </si>
  <si>
    <t xml:space="preserve">Edinburgh Classic gin </t>
  </si>
  <si>
    <t xml:space="preserve">Edinburgh gin Lemon&amp;Jasmine </t>
  </si>
  <si>
    <t xml:space="preserve">Edinburgh gin Seaside </t>
  </si>
  <si>
    <t>Garage 22 Blue Gin</t>
  </si>
  <si>
    <t>Garage 22 Fiesta Gin</t>
  </si>
  <si>
    <t xml:space="preserve">Garage 22 Gin22 </t>
  </si>
  <si>
    <t>Garage 22 Habanero Gin</t>
  </si>
  <si>
    <t xml:space="preserve">Garage 22 Summer Gin </t>
  </si>
  <si>
    <t xml:space="preserve">Gin Mare </t>
  </si>
  <si>
    <t>Gin Mare Capri</t>
  </si>
  <si>
    <t>Gold Cock</t>
  </si>
  <si>
    <t>Gold Cock Trnkový</t>
  </si>
  <si>
    <t xml:space="preserve">Kafka Angrešt Gin </t>
  </si>
  <si>
    <t xml:space="preserve">Kafka London Dry Gin </t>
  </si>
  <si>
    <t xml:space="preserve">Kafka Pink Grapefruit Gin </t>
  </si>
  <si>
    <t xml:space="preserve">Kastm Sansho Gin </t>
  </si>
  <si>
    <t xml:space="preserve">London Hill </t>
  </si>
  <si>
    <t xml:space="preserve">Monkey 47 </t>
  </si>
  <si>
    <t>Plymouth</t>
  </si>
  <si>
    <t xml:space="preserve"> </t>
  </si>
  <si>
    <t>Pálenky a Ovocné Pálenky</t>
  </si>
  <si>
    <t xml:space="preserve">Dlabka Černá Rybízovice </t>
  </si>
  <si>
    <t>Dlabka Červená Rybízovice</t>
  </si>
  <si>
    <t>Dlabka Garp Pivní Pálenka ze Sudu</t>
  </si>
  <si>
    <t>Dlabka Grapka z Odrůdy Pálava</t>
  </si>
  <si>
    <t>Dlabka Hruškovice</t>
  </si>
  <si>
    <t xml:space="preserve">Dlabka Jablkovice ze Sudu </t>
  </si>
  <si>
    <t xml:space="preserve">Dlabka Slivovice </t>
  </si>
  <si>
    <t xml:space="preserve">Dlabka Slivovice ze Sudu ( PX ) </t>
  </si>
  <si>
    <t xml:space="preserve">Dlabka Višňovice </t>
  </si>
  <si>
    <t xml:space="preserve">Dlabka Višňovice ze Sudu </t>
  </si>
  <si>
    <t xml:space="preserve">Garage 22 Aquavit </t>
  </si>
  <si>
    <t>Whisky, Whiskey, Burbon</t>
  </si>
  <si>
    <t xml:space="preserve">AnCnoc 12 y.o. </t>
  </si>
  <si>
    <t xml:space="preserve">Ardbeg 5 Years Old Wee Beastie </t>
  </si>
  <si>
    <t>Ardbeg An Oa Giftbox</t>
  </si>
  <si>
    <t>Ardbeg Corryvreckan Giftbox</t>
  </si>
  <si>
    <t xml:space="preserve">Ardbeg Ten Years Old Giftbox </t>
  </si>
  <si>
    <t xml:space="preserve">Ardbeg Uigeadail Giftbox </t>
  </si>
  <si>
    <t xml:space="preserve">As We Get It Islay </t>
  </si>
  <si>
    <t>Skotsko</t>
  </si>
  <si>
    <t>Benriach 10yo</t>
  </si>
  <si>
    <t xml:space="preserve">Bunnahabhain 12 y.o. </t>
  </si>
  <si>
    <t xml:space="preserve">Bunnahabhain Stiureadair </t>
  </si>
  <si>
    <t xml:space="preserve">Dlabka Burbon Barrel </t>
  </si>
  <si>
    <t xml:space="preserve">Dlabka PX barrel </t>
  </si>
  <si>
    <t>USA</t>
  </si>
  <si>
    <t>Glendornach 12yo</t>
  </si>
  <si>
    <t>Glengoyne 12 y.o.</t>
  </si>
  <si>
    <t xml:space="preserve">Glengoyne 21 y.o. </t>
  </si>
  <si>
    <t>Glenlivet 12 yo</t>
  </si>
  <si>
    <t>Glenlivet 15 yo</t>
  </si>
  <si>
    <t xml:space="preserve">Glenlivet 18 yo </t>
  </si>
  <si>
    <t xml:space="preserve">Glenmorangie 18 Years Old Giftbox </t>
  </si>
  <si>
    <t>Glenmorangie Lasanta Giftbox</t>
  </si>
  <si>
    <t>Glenmorangie Quinta Ruban Giftbox</t>
  </si>
  <si>
    <t xml:space="preserve">Glenmorangie Signet Giftbox </t>
  </si>
  <si>
    <t xml:space="preserve">Glenmorangie Truffle Oak Reserve 26 years Giftbox </t>
  </si>
  <si>
    <t>Gold Cock 10yo</t>
  </si>
  <si>
    <t>Gold Cock Peated</t>
  </si>
  <si>
    <t xml:space="preserve">Hankey Bannister </t>
  </si>
  <si>
    <t xml:space="preserve">Hankey Bannister 12 y.o. </t>
  </si>
  <si>
    <t xml:space="preserve">Hankey Bannister 21 y.o. </t>
  </si>
  <si>
    <t xml:space="preserve">Hankey Bannister 40 y.o. </t>
  </si>
  <si>
    <t>Chivas Regal 12yo</t>
  </si>
  <si>
    <t>Jack Daniels Apple</t>
  </si>
  <si>
    <t>Jack Daniels Bonded</t>
  </si>
  <si>
    <t>Jack Daniels Bonded Rye</t>
  </si>
  <si>
    <t>Jack Daniels Fire</t>
  </si>
  <si>
    <t>Jack Daniels Gentleman Jack</t>
  </si>
  <si>
    <t>Jack Daniels Honey</t>
  </si>
  <si>
    <t xml:space="preserve">Jack Daniels No.7 </t>
  </si>
  <si>
    <t>Jack Daniels Rye</t>
  </si>
  <si>
    <t>Jack Daniels Single Barrel</t>
  </si>
  <si>
    <t>Kilkerran 12 y.o.</t>
  </si>
  <si>
    <t>Lauders</t>
  </si>
  <si>
    <t>Old Pulteney 15 y.o.</t>
  </si>
  <si>
    <t>Redbreast 12yo</t>
  </si>
  <si>
    <t>Slane Irish Whiskey</t>
  </si>
  <si>
    <t xml:space="preserve">Smokehead </t>
  </si>
  <si>
    <t xml:space="preserve">Smokehead High Voltage </t>
  </si>
  <si>
    <t xml:space="preserve">Smokehead Rum </t>
  </si>
  <si>
    <t>Smokehead Tequila Cask</t>
  </si>
  <si>
    <t>Tamdhu 12 y.o.</t>
  </si>
  <si>
    <t>Woodford Reserve</t>
  </si>
  <si>
    <t>Woodford Reserve double oaked</t>
  </si>
  <si>
    <t>Yellow spot</t>
  </si>
  <si>
    <t>Rum, Nápoje z cukrové třtiny</t>
  </si>
  <si>
    <t>Guatemala</t>
  </si>
  <si>
    <t>Coconut Cartel</t>
  </si>
  <si>
    <t>Venezuela</t>
  </si>
  <si>
    <t>Diplomatico Ambasador</t>
  </si>
  <si>
    <t>Diplomatico Mantuano</t>
  </si>
  <si>
    <t>Diplomatico Planas</t>
  </si>
  <si>
    <t xml:space="preserve">Diplomatico Reserva Exclusiva </t>
  </si>
  <si>
    <t>Diplomatico Seleccion de Familia</t>
  </si>
  <si>
    <t>Diplomatico Single Vintage 2008</t>
  </si>
  <si>
    <t>Kuba</t>
  </si>
  <si>
    <t>Eminente Ambar Claro</t>
  </si>
  <si>
    <t>Eminente Gran Reserva</t>
  </si>
  <si>
    <t>Eminente Reserva</t>
  </si>
  <si>
    <t>Ferrum Cherry Elixir</t>
  </si>
  <si>
    <t>Havana Club Anejo 3 letá</t>
  </si>
  <si>
    <t>Panama</t>
  </si>
  <si>
    <t>Iguana rum – Panama</t>
  </si>
  <si>
    <t>Kafka Reeserve</t>
  </si>
  <si>
    <t>Thajsko</t>
  </si>
  <si>
    <t>Phraya Elements</t>
  </si>
  <si>
    <t>Phraya Gold</t>
  </si>
  <si>
    <t xml:space="preserve">Piquero </t>
  </si>
  <si>
    <t xml:space="preserve">Piquero Rojo </t>
  </si>
  <si>
    <t xml:space="preserve">Sang Som </t>
  </si>
  <si>
    <t>Tequila , Mezcal</t>
  </si>
  <si>
    <t>Mexiko</t>
  </si>
  <si>
    <t>El Jimador Blanco 100% agave</t>
  </si>
  <si>
    <t>El Jimador Reposado 100% agave</t>
  </si>
  <si>
    <t>Herradura Anějo</t>
  </si>
  <si>
    <t>Herradura Plata</t>
  </si>
  <si>
    <t>Herradura Reposado</t>
  </si>
  <si>
    <t>Olmeca Altos Plata 100% Agave</t>
  </si>
  <si>
    <t>Topantio Blanco 100% Agave Tequila</t>
  </si>
  <si>
    <t xml:space="preserve">Topantio Mezcal Artesanal 100% Espadín </t>
  </si>
  <si>
    <t xml:space="preserve">Topantio Reposado 100% Agave Tequila </t>
  </si>
  <si>
    <t xml:space="preserve">Volcan Blanco </t>
  </si>
  <si>
    <t xml:space="preserve">Volcan Cristalino </t>
  </si>
  <si>
    <t>Volcan Reposado</t>
  </si>
  <si>
    <t xml:space="preserve">Volcan X.A </t>
  </si>
  <si>
    <t>Hennessy Paradis in giftbox</t>
  </si>
  <si>
    <t xml:space="preserve">Hennessy Richard Hennessy Giftbox </t>
  </si>
  <si>
    <t xml:space="preserve">Hennessy V.S </t>
  </si>
  <si>
    <t>Hennessy V.S.O.P</t>
  </si>
  <si>
    <t xml:space="preserve">Hennessy V.S.O.P Giftbox </t>
  </si>
  <si>
    <t xml:space="preserve">Hennessy X.O Giftbox </t>
  </si>
  <si>
    <t xml:space="preserve">Hennessy X.O Magnum Giftbox </t>
  </si>
  <si>
    <t>Martell V.S.</t>
  </si>
  <si>
    <t>Vodka</t>
  </si>
  <si>
    <t>9 Mile vodka</t>
  </si>
  <si>
    <t xml:space="preserve">9 Mile vodka </t>
  </si>
  <si>
    <t>Švédsko</t>
  </si>
  <si>
    <t>Absolut Vodka</t>
  </si>
  <si>
    <t>Polsko</t>
  </si>
  <si>
    <t>Belvedere Pure</t>
  </si>
  <si>
    <t xml:space="preserve">Belvedere Pure </t>
  </si>
  <si>
    <t>Belvedere Pure Bespoke (personalizace lahví, min. obj. 6 ks)</t>
  </si>
  <si>
    <t>Belvedere Pure Giftbox</t>
  </si>
  <si>
    <t xml:space="preserve">Belvedere Pure Night Sabre </t>
  </si>
  <si>
    <t>Belvedere Single State Rye - Bartężek</t>
  </si>
  <si>
    <t xml:space="preserve">Dlabka Vodka </t>
  </si>
  <si>
    <t>Kulov vodka</t>
  </si>
  <si>
    <t xml:space="preserve">Kulov vodka </t>
  </si>
  <si>
    <t>Likéry</t>
  </si>
  <si>
    <t xml:space="preserve">Caligo 1720 Mango Gin Liquer </t>
  </si>
  <si>
    <t>Coffeenek Kávový Likér</t>
  </si>
  <si>
    <t xml:space="preserve">Dlabka Kmínka </t>
  </si>
  <si>
    <t xml:space="preserve">Dlabka Peprmintka </t>
  </si>
  <si>
    <t xml:space="preserve">Dlabka Zázvorka </t>
  </si>
  <si>
    <t>Edinburgh gin likér Elderflower</t>
  </si>
  <si>
    <t xml:space="preserve">Edinburgh gin likér Raspberry </t>
  </si>
  <si>
    <t xml:space="preserve">Garage 22 Kmínka </t>
  </si>
  <si>
    <t xml:space="preserve">Garage 22 NEGRONI </t>
  </si>
  <si>
    <t>Chambord</t>
  </si>
  <si>
    <t>Austrálie</t>
  </si>
  <si>
    <t>Mr Black Cold Brew</t>
  </si>
  <si>
    <t xml:space="preserve">Pampelle </t>
  </si>
  <si>
    <t>Pisco</t>
  </si>
  <si>
    <t>Peru</t>
  </si>
  <si>
    <t xml:space="preserve">Barsol Quebrabnta </t>
  </si>
  <si>
    <t>Bla 0,0%</t>
  </si>
  <si>
    <t>Lyserod 0,0%</t>
  </si>
  <si>
    <t>Lysgron 0,0%</t>
  </si>
  <si>
    <t xml:space="preserve">Serena Alcohol Free Wine 0.0% </t>
  </si>
  <si>
    <t>Zefiro Alkohol Free Wine 0,0%</t>
  </si>
  <si>
    <t>Mošt</t>
  </si>
  <si>
    <t>Mošt jablko</t>
  </si>
  <si>
    <t>Moštík jablko</t>
  </si>
  <si>
    <t xml:space="preserve">Beefeater 0,0% </t>
  </si>
  <si>
    <t>Žufánek Slivovica</t>
  </si>
  <si>
    <t>Žufánek Slivovica Dubový Sud</t>
  </si>
  <si>
    <t>Žufánek Hruškovica</t>
  </si>
  <si>
    <t>Žufánek Hruškovica Dubový Sud</t>
  </si>
  <si>
    <t>Žufánek Meruňkovica</t>
  </si>
  <si>
    <t>Žufánek Kdoulovica</t>
  </si>
  <si>
    <t>Žufánek Reine Claude</t>
  </si>
  <si>
    <t>Žufánek Jablkovica</t>
  </si>
  <si>
    <t>Žufánek Jablkovica Dubový Sud</t>
  </si>
  <si>
    <t xml:space="preserve">Žufánek Brandy ( Vínovice Dubový Sud ) </t>
  </si>
  <si>
    <t>Žufánek Borovička</t>
  </si>
  <si>
    <t>Žufánek OMG</t>
  </si>
  <si>
    <t>Absinth</t>
  </si>
  <si>
    <t xml:space="preserve">Žufánek Amave absinthe blanche 53 % </t>
  </si>
  <si>
    <t>Žufánek Justifiée et Ancienne 65 % ( Konec Roku 2025 )</t>
  </si>
  <si>
    <t>Žufánek Kontušovka</t>
  </si>
  <si>
    <t>Žufánek Absinthe St. Antoine</t>
  </si>
  <si>
    <t>Žufánek Ořechovka</t>
  </si>
  <si>
    <t>Žufánek Višňovka</t>
  </si>
  <si>
    <t>Žufánek Medový</t>
  </si>
  <si>
    <t>Jan Stávek Juveano</t>
  </si>
  <si>
    <t>Four Roses</t>
  </si>
  <si>
    <t>Martell V.S.O.P.</t>
  </si>
  <si>
    <t>Beefeater Pink</t>
  </si>
  <si>
    <t>Del Maguey Vida Mezcal</t>
  </si>
  <si>
    <t>Piper Heidsieck Blanc Cuvee Rare Brut</t>
  </si>
  <si>
    <t>Piper Heidsieck Cuvee Rare Brut Rosé</t>
  </si>
  <si>
    <t>Lillet Blanc</t>
  </si>
  <si>
    <t>Vermut, Aperitif</t>
  </si>
  <si>
    <t>Dubonet</t>
  </si>
  <si>
    <t>Italicus</t>
  </si>
  <si>
    <t>Kahlúa</t>
  </si>
  <si>
    <t xml:space="preserve">Disaronno Amaretto </t>
  </si>
  <si>
    <t>Jack Daniels Bonded Triple Mash</t>
  </si>
  <si>
    <t>Glenglassaugh 12y</t>
  </si>
  <si>
    <t>Glenglassaugh Portsoy</t>
  </si>
  <si>
    <t>Glenglassaugh Sandend</t>
  </si>
  <si>
    <t xml:space="preserve">Garage 22 Truffle Gin </t>
  </si>
  <si>
    <t>Garage 22 Absinth</t>
  </si>
  <si>
    <t xml:space="preserve">Garage 22 Truffle NEGRONI </t>
  </si>
  <si>
    <t>Agnes Třešňovice</t>
  </si>
  <si>
    <t>Agnes Mirabelkovice Směs Odrůd</t>
  </si>
  <si>
    <t>Agnes Mirabelkovice Odrůdová</t>
  </si>
  <si>
    <t>Agnes Meruňkovice Odrůdová</t>
  </si>
  <si>
    <t>Agnes Rynglovice Odrůdová</t>
  </si>
  <si>
    <t>Agnes Třešňovice Odrůdová - Zrání Oloroso 13 měsíců</t>
  </si>
  <si>
    <t>Agnes Medovec</t>
  </si>
  <si>
    <t xml:space="preserve">Agnes Meadicine </t>
  </si>
  <si>
    <t>Agnes Beekeeper's Terroir</t>
  </si>
  <si>
    <t>Dlabka Apricot Brandy</t>
  </si>
  <si>
    <t>Agnes Medovo-Bezový Likér</t>
  </si>
  <si>
    <t>Agnes Medovina</t>
  </si>
  <si>
    <t>Sirupy</t>
  </si>
  <si>
    <t>Giffard Apricot sirup</t>
  </si>
  <si>
    <t>Giffard Black Chocolate Sirup</t>
  </si>
  <si>
    <t>Giffard Blackcurrant Sirup</t>
  </si>
  <si>
    <t>Giffard Blue Curacao Sirup</t>
  </si>
  <si>
    <t>Giffard Coconut Sirup</t>
  </si>
  <si>
    <t>Giffard Cucumber Sirup</t>
  </si>
  <si>
    <t>Giffard Eldeflower Sirup</t>
  </si>
  <si>
    <t>Giffard Fig Sirup</t>
  </si>
  <si>
    <t>Giffard Green Apple Sirup</t>
  </si>
  <si>
    <t>Giffard Grenadine Sirup</t>
  </si>
  <si>
    <t>Giffard Kiwi Sirup</t>
  </si>
  <si>
    <t>Giffard Macadamia Nut Sirup</t>
  </si>
  <si>
    <t>Giffard Mango Sirup</t>
  </si>
  <si>
    <t>Giffard Melon Sirup</t>
  </si>
  <si>
    <t>Giffard Mint Sirup</t>
  </si>
  <si>
    <t xml:space="preserve">Giffard Orgeat Sirup </t>
  </si>
  <si>
    <t>Giffard Passion Fruit Sirup</t>
  </si>
  <si>
    <t>Giffard Peach Sirup</t>
  </si>
  <si>
    <t>Giffard Raspberry sirup</t>
  </si>
  <si>
    <t>Giffard Rhubarb Sirup</t>
  </si>
  <si>
    <t>Giffard Rose Sirup</t>
  </si>
  <si>
    <t>Giffard Salted Caramel Sirup</t>
  </si>
  <si>
    <t>Giffard Strawberry sirup</t>
  </si>
  <si>
    <t>Giffard Vanilla Sirup</t>
  </si>
  <si>
    <t>Giffard Violet sirup</t>
  </si>
  <si>
    <t>Giffard White Chocolate Sirup</t>
  </si>
  <si>
    <t>Dlabka Apricot Cask Finish</t>
  </si>
  <si>
    <t xml:space="preserve">Dlabka Vínovice ( Brandy ) </t>
  </si>
  <si>
    <t>Dlabka Cherry Gin</t>
  </si>
  <si>
    <t>Dlabka Višně v čokoládě</t>
  </si>
  <si>
    <t>Dlabka Višňovka</t>
  </si>
  <si>
    <t>Volante Aperitif 0,0%</t>
  </si>
  <si>
    <t>R.Jelínek Slivovice Family Reserve 15y</t>
  </si>
  <si>
    <t>R.Jelínek Slovácká Borovička</t>
  </si>
  <si>
    <t xml:space="preserve">Armand de Brignac Brut Gold Magnum Giftbox </t>
  </si>
  <si>
    <t>Armand de Brignac Rosé Magnum</t>
  </si>
  <si>
    <t>Armand de Brignac Rosé Magnum Giftbox</t>
  </si>
  <si>
    <t>Armand de Brignac Brut Gold Mathusalem</t>
  </si>
  <si>
    <t>Armand de Brignac Brut Rosé Mathusalem</t>
  </si>
  <si>
    <t>Dom Pérignon Blanc 2015</t>
  </si>
  <si>
    <t>Dom Pérignon Blanc 2013/15 Luminous label</t>
  </si>
  <si>
    <t>Dom Pérignon Blanc 2015 Giftbox</t>
  </si>
  <si>
    <t>Dom Pérignon Blanc 2012/13</t>
  </si>
  <si>
    <t>Dom Pérignon Blanc 2012/13 Luminous label</t>
  </si>
  <si>
    <t>Dom Pérignon Blanc 2010/12</t>
  </si>
  <si>
    <t>Dom Pérignon Blanc 2010/12 Luminous label</t>
  </si>
  <si>
    <t>Dom Pérignon Blanc 2009</t>
  </si>
  <si>
    <t>Dom Pérignon Blanc P2 2006</t>
  </si>
  <si>
    <t>Dom Pérignon Blanc P2 2006 Giftbox</t>
  </si>
  <si>
    <t>Dom Pérignon Rosé 2009</t>
  </si>
  <si>
    <t>Dom Pérignon Rosé 2009 Luminous label</t>
  </si>
  <si>
    <t>Dom Pérignon Rosé 2009 Giftbox</t>
  </si>
  <si>
    <t>Dom Pérignon Rosé P2 2000</t>
  </si>
  <si>
    <t xml:space="preserve">Krug Blanc Vintage 2000 Giftbox </t>
  </si>
  <si>
    <t xml:space="preserve">Krug Blanc Vintage 2008 Giftbox </t>
  </si>
  <si>
    <t>Moët &amp; Chandon Impérial</t>
  </si>
  <si>
    <t xml:space="preserve">Moët &amp; Chandon Impérial </t>
  </si>
  <si>
    <t>Moët &amp; Chandon Impérial Suit</t>
  </si>
  <si>
    <t xml:space="preserve">Moët &amp; Chandon Impérial Giftbox </t>
  </si>
  <si>
    <t>Moët &amp; Chandon Impérial GB Pharrell Williams</t>
  </si>
  <si>
    <t>Moët &amp; Chandon Impérial Magnum</t>
  </si>
  <si>
    <t>Moët &amp; Chandon Impérial Magnum Golden Sleeve</t>
  </si>
  <si>
    <t xml:space="preserve">Moët &amp; Chandon Impérial Magnum Golden Light Up </t>
  </si>
  <si>
    <t xml:space="preserve">Moët &amp; Chandon Impérial Magnum Giftbox </t>
  </si>
  <si>
    <t>Moët &amp; Chandon Impérial Jeroboam</t>
  </si>
  <si>
    <t xml:space="preserve">Moët &amp; Chandon Impérial Golden Sleeve </t>
  </si>
  <si>
    <t>Moët &amp; Chandon Grand Vintage 2015/16</t>
  </si>
  <si>
    <t xml:space="preserve">Moët &amp; Chandon Grand Vintage 2015/16 Giftbox </t>
  </si>
  <si>
    <t>Moët &amp; Chandon Nectar</t>
  </si>
  <si>
    <t xml:space="preserve">Moët &amp; Chandon Nectar Giftbox </t>
  </si>
  <si>
    <t>Moët &amp; Chandon Ice</t>
  </si>
  <si>
    <t>Moët &amp; Chandon Ice Impérial</t>
  </si>
  <si>
    <t>Moët &amp; Chandon Ice Impérial Magnum</t>
  </si>
  <si>
    <t xml:space="preserve">Moët &amp; Chandon Grand Vintage 2015 </t>
  </si>
  <si>
    <t xml:space="preserve">Moët &amp; Chandon </t>
  </si>
  <si>
    <t>Moët &amp; Chandon</t>
  </si>
  <si>
    <t xml:space="preserve">Moët &amp; Chandon Giftbox </t>
  </si>
  <si>
    <t>Ruinart Rosé Magnum</t>
  </si>
  <si>
    <t>Ruinart Blanc de Blancs Magnum</t>
  </si>
  <si>
    <t>Ruinart Rosé</t>
  </si>
  <si>
    <t>Ruinart Blanc Dom de Ruinart Rosé 2019</t>
  </si>
  <si>
    <t xml:space="preserve">Ruinart Blanc Dom de Ruinart 2010/13 Giftbox </t>
  </si>
  <si>
    <t>Ruinart Blanc Dom de Ruinart 2010/13</t>
  </si>
  <si>
    <t>Veuve Clicquot Blanc Puffy Bag Holder</t>
  </si>
  <si>
    <t>Veuve Clicquot Blanc Brut Cooler Box</t>
  </si>
  <si>
    <t>Veuve Clicquot Blanc Vintage 2002 Magnum</t>
  </si>
  <si>
    <t>Veuve Clicquot Rosé Cooler</t>
  </si>
  <si>
    <t>Veuve Clicquot Rosé Arrow</t>
  </si>
  <si>
    <t>Veuve Clicquot Blanc La Grande Dame 2015/18</t>
  </si>
  <si>
    <t>Veuve Clicquot Blanc La Grande Dame 2015/18 GB</t>
  </si>
  <si>
    <t>Veuve Clicquot Rich</t>
  </si>
  <si>
    <t>Chateau d'Esclans Whispering Angel</t>
  </si>
  <si>
    <t xml:space="preserve">Chateau d'Esclans Chateau d'Esclans  </t>
  </si>
  <si>
    <t>Ardbeg 8 Years Old For Discussion</t>
  </si>
  <si>
    <t xml:space="preserve">Ardbeg 19 Years Old Traigh Bhan Vol.6 </t>
  </si>
  <si>
    <t xml:space="preserve">Ardbeg 23 Years Old Y2K </t>
  </si>
  <si>
    <t>Ardbeg 25 Years Old</t>
  </si>
  <si>
    <t xml:space="preserve">Glenmorangie Original 12 Years Old Giftbox </t>
  </si>
  <si>
    <t>Glenmorangie Triple Cask Reserve</t>
  </si>
  <si>
    <t>Glenmorangie Grand Vintage 1997</t>
  </si>
  <si>
    <t>Glenmorangie Grand Vintage 1998</t>
  </si>
  <si>
    <t>Glenmorangie Cadboll</t>
  </si>
  <si>
    <t>Glenmorangie Calvados Barrel Select</t>
  </si>
  <si>
    <t>Glenmorangie A Tale Of Ice Cream</t>
  </si>
  <si>
    <t>Glenmorangie A Tale Of Tokyo</t>
  </si>
  <si>
    <t xml:space="preserve">Glenmorangie The Nectar Giftbox </t>
  </si>
  <si>
    <t>Eminente Reserva Giftbox</t>
  </si>
  <si>
    <t>Eminente Gran Reserva Giftbox</t>
  </si>
  <si>
    <t xml:space="preserve">Hennessy V.S Giftbox </t>
  </si>
  <si>
    <t>Belvedere B10</t>
  </si>
  <si>
    <t>Cognac, Brandy</t>
  </si>
  <si>
    <t>Medovina</t>
  </si>
  <si>
    <t>Mošt Hruška</t>
  </si>
  <si>
    <t>PRG Gin</t>
  </si>
  <si>
    <t>PRG Lemon Bomb</t>
  </si>
  <si>
    <t>PRG Mandaringeist</t>
  </si>
  <si>
    <t>PRG vodka</t>
  </si>
  <si>
    <t xml:space="preserve">Gold Cock 2008 Wine Brandy Finish </t>
  </si>
  <si>
    <t>Gold Cock 2016 Rioja Finish</t>
  </si>
  <si>
    <t>Gold Cock 20yo</t>
  </si>
  <si>
    <t>Gold Cock Blended</t>
  </si>
  <si>
    <t>Gold Cock Rye</t>
  </si>
  <si>
    <t>R.Jelínek Slivovice Medová</t>
  </si>
  <si>
    <t>R.Jelínek Meruňkový Likér</t>
  </si>
  <si>
    <t>R.Jelínek Švestkový Likér</t>
  </si>
  <si>
    <t>R.Jelínek Elixír z Bezového Květu</t>
  </si>
  <si>
    <t>R.Jelínek Elixír ze Zázvoru</t>
  </si>
  <si>
    <t>R.Jelínek Absinthe Verdoyante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</si>
</sst>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0.0%"/>
    <numFmt numFmtId="166" formatCode="#,##0\ &quot;Kč&quot;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166" fontId="2" fillId="0" borderId="0" xfId="0" applyNumberFormat="1" applyFont="1"/>
    <xf numFmtId="165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65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5" fontId="3" fillId="2" borderId="1" xfId="0" applyNumberFormat="1" applyFont="1" applyFill="1" applyBorder="1"/>
    <xf numFmtId="166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right" vertical="center" wrapText="1"/>
    </xf>
    <xf numFmtId="165" fontId="3" fillId="0" borderId="0" xfId="0" applyNumberFormat="1" applyFon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166" fontId="11" fillId="0" borderId="0" xfId="0" applyNumberFormat="1" applyFont="1"/>
    <xf numFmtId="165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7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527050</xdr:colOff>
      <xdr:row>0</xdr:row>
      <xdr:rowOff>133350</xdr:rowOff>
    </xdr:from>
    <xdr:ext cx="4114800" cy="1076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54150" y="133350"/>
          <a:ext cx="4114800" cy="1076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730250</xdr:colOff>
      <xdr:row>1</xdr:row>
      <xdr:rowOff>3175</xdr:rowOff>
    </xdr:from>
    <xdr:ext cx="4114800" cy="1076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6550" y="193675"/>
          <a:ext cx="4114800" cy="10763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952127</xdr:colOff>
      <xdr:row>1</xdr:row>
      <xdr:rowOff>33057</xdr:rowOff>
    </xdr:from>
    <xdr:ext cx="4114800" cy="1076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8480" y="167528"/>
          <a:ext cx="4114800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6"/>
  <sheetViews>
    <sheetView tabSelected="1" workbookViewId="0">
      <pane ySplit="12" topLeftCell="A13" activePane="bottomLeft" state="frozen"/>
      <selection pane="bottomLeft"/>
    </sheetView>
  </sheetViews>
  <sheetFormatPr baseColWidth="10" defaultColWidth="12.6640625" defaultRowHeight="12" x14ac:dyDescent="0.15"/>
  <cols>
    <col min="1" max="1" width="13.33203125" style="90" bestFit="1" customWidth="1"/>
    <col min="2" max="2" width="40.1640625" style="86" bestFit="1" customWidth="1"/>
    <col min="3" max="3" width="7.83203125" style="90" bestFit="1" customWidth="1"/>
    <col min="4" max="4" width="10.33203125" style="90" bestFit="1" customWidth="1"/>
    <col min="5" max="5" width="8.6640625" style="90" bestFit="1" customWidth="1"/>
    <col min="6" max="6" width="8.1640625" style="90" bestFit="1" customWidth="1"/>
    <col min="7" max="7" width="11" style="90" bestFit="1" customWidth="1"/>
    <col min="8" max="16384" width="12.6640625" style="86"/>
  </cols>
  <sheetData>
    <row r="1" spans="1:26" x14ac:dyDescent="0.15">
      <c r="A1" s="67"/>
      <c r="B1" s="66"/>
      <c r="C1" s="67"/>
      <c r="D1" s="67"/>
      <c r="E1" s="68"/>
      <c r="F1" s="69"/>
      <c r="G1" s="70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x14ac:dyDescent="0.15">
      <c r="A2" s="67"/>
      <c r="B2" s="66"/>
      <c r="C2" s="67"/>
      <c r="D2" s="67"/>
      <c r="E2" s="68"/>
      <c r="F2" s="69"/>
      <c r="G2" s="70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x14ac:dyDescent="0.15">
      <c r="A3" s="67"/>
      <c r="B3" s="66"/>
      <c r="C3" s="67"/>
      <c r="D3" s="67"/>
      <c r="E3" s="68"/>
      <c r="F3" s="69"/>
      <c r="G3" s="70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x14ac:dyDescent="0.15">
      <c r="A4" s="67"/>
      <c r="B4" s="66"/>
      <c r="C4" s="67"/>
      <c r="D4" s="67"/>
      <c r="E4" s="68"/>
      <c r="F4" s="69"/>
      <c r="G4" s="70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x14ac:dyDescent="0.15">
      <c r="A5" s="67"/>
      <c r="B5" s="66"/>
      <c r="C5" s="67"/>
      <c r="D5" s="67"/>
      <c r="E5" s="68"/>
      <c r="F5" s="69"/>
      <c r="G5" s="70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x14ac:dyDescent="0.15">
      <c r="A6" s="67"/>
      <c r="B6" s="66"/>
      <c r="C6" s="67"/>
      <c r="D6" s="67"/>
      <c r="E6" s="68"/>
      <c r="F6" s="69"/>
      <c r="G6" s="70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ht="37.5" customHeight="1" x14ac:dyDescent="0.15">
      <c r="A7" s="67"/>
      <c r="B7" s="66"/>
      <c r="C7" s="67"/>
      <c r="D7" s="67"/>
      <c r="E7" s="68"/>
      <c r="F7" s="69"/>
      <c r="G7" s="70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3" x14ac:dyDescent="0.15">
      <c r="A8" s="93" t="s">
        <v>0</v>
      </c>
      <c r="B8" s="94"/>
      <c r="C8" s="94"/>
      <c r="D8" s="94"/>
      <c r="E8" s="94"/>
      <c r="F8" s="94"/>
      <c r="G8" s="9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3" x14ac:dyDescent="0.15">
      <c r="A9" s="93" t="s">
        <v>1</v>
      </c>
      <c r="B9" s="94"/>
      <c r="C9" s="94"/>
      <c r="D9" s="94"/>
      <c r="E9" s="94"/>
      <c r="F9" s="94"/>
      <c r="G9" s="94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3" x14ac:dyDescent="0.15">
      <c r="A10" s="93" t="s">
        <v>2</v>
      </c>
      <c r="B10" s="94"/>
      <c r="C10" s="94"/>
      <c r="D10" s="94"/>
      <c r="E10" s="94"/>
      <c r="F10" s="94"/>
      <c r="G10" s="94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3" x14ac:dyDescent="0.15">
      <c r="A11" s="93"/>
      <c r="B11" s="94"/>
      <c r="C11" s="94"/>
      <c r="D11" s="94"/>
      <c r="E11" s="94"/>
      <c r="F11" s="94"/>
      <c r="G11" s="94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28" x14ac:dyDescent="0.15">
      <c r="A12" s="71" t="s">
        <v>3</v>
      </c>
      <c r="B12" s="72" t="s">
        <v>4</v>
      </c>
      <c r="C12" s="72" t="s">
        <v>5</v>
      </c>
      <c r="D12" s="72" t="s">
        <v>6</v>
      </c>
      <c r="E12" s="73" t="s">
        <v>7</v>
      </c>
      <c r="F12" s="73" t="s">
        <v>8</v>
      </c>
      <c r="G12" s="74" t="s">
        <v>9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6" x14ac:dyDescent="0.2">
      <c r="A13" s="91" t="s">
        <v>10</v>
      </c>
      <c r="B13" s="92"/>
      <c r="C13" s="92"/>
      <c r="D13" s="92"/>
      <c r="E13" s="92"/>
      <c r="F13" s="92"/>
      <c r="G13" s="92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x14ac:dyDescent="0.15">
      <c r="A14" s="75" t="s">
        <v>11</v>
      </c>
      <c r="B14" s="76" t="s">
        <v>12</v>
      </c>
      <c r="C14" s="75">
        <v>0.15</v>
      </c>
      <c r="D14" s="75">
        <v>24</v>
      </c>
      <c r="E14" s="78">
        <v>22</v>
      </c>
      <c r="F14" s="78">
        <f>G14-E14</f>
        <v>4.6199999999999974</v>
      </c>
      <c r="G14" s="78">
        <f>E14*1.21</f>
        <v>26.619999999999997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x14ac:dyDescent="0.15">
      <c r="A15" s="75" t="s">
        <v>11</v>
      </c>
      <c r="B15" s="76" t="s">
        <v>13</v>
      </c>
      <c r="C15" s="75">
        <v>0.15</v>
      </c>
      <c r="D15" s="75">
        <v>24</v>
      </c>
      <c r="E15" s="78">
        <v>22</v>
      </c>
      <c r="F15" s="78">
        <f t="shared" ref="F15:F31" si="0">G15-E15</f>
        <v>4.6199999999999974</v>
      </c>
      <c r="G15" s="78">
        <f t="shared" ref="G15:G31" si="1">E15*1.21</f>
        <v>26.619999999999997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x14ac:dyDescent="0.15">
      <c r="A16" s="75" t="s">
        <v>11</v>
      </c>
      <c r="B16" s="76" t="s">
        <v>14</v>
      </c>
      <c r="C16" s="75">
        <v>0.15</v>
      </c>
      <c r="D16" s="75">
        <v>24</v>
      </c>
      <c r="E16" s="78">
        <v>22</v>
      </c>
      <c r="F16" s="78">
        <f t="shared" si="0"/>
        <v>4.6199999999999974</v>
      </c>
      <c r="G16" s="78">
        <f t="shared" si="1"/>
        <v>26.619999999999997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x14ac:dyDescent="0.15">
      <c r="A17" s="75" t="s">
        <v>11</v>
      </c>
      <c r="B17" s="76" t="s">
        <v>15</v>
      </c>
      <c r="C17" s="75">
        <v>0.15</v>
      </c>
      <c r="D17" s="75">
        <v>24</v>
      </c>
      <c r="E17" s="78">
        <v>22</v>
      </c>
      <c r="F17" s="78">
        <f t="shared" si="0"/>
        <v>4.6199999999999974</v>
      </c>
      <c r="G17" s="78">
        <f t="shared" si="1"/>
        <v>26.619999999999997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x14ac:dyDescent="0.15">
      <c r="A18" s="75" t="s">
        <v>11</v>
      </c>
      <c r="B18" s="76" t="s">
        <v>16</v>
      </c>
      <c r="C18" s="75">
        <v>0.2</v>
      </c>
      <c r="D18" s="75">
        <v>24</v>
      </c>
      <c r="E18" s="78">
        <v>26</v>
      </c>
      <c r="F18" s="78">
        <f t="shared" si="0"/>
        <v>5.4600000000000009</v>
      </c>
      <c r="G18" s="78">
        <f t="shared" si="1"/>
        <v>31.46</v>
      </c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x14ac:dyDescent="0.15">
      <c r="A19" s="75" t="s">
        <v>11</v>
      </c>
      <c r="B19" s="76" t="s">
        <v>17</v>
      </c>
      <c r="C19" s="75">
        <v>0.2</v>
      </c>
      <c r="D19" s="75">
        <v>24</v>
      </c>
      <c r="E19" s="78">
        <v>26</v>
      </c>
      <c r="F19" s="78">
        <f t="shared" si="0"/>
        <v>5.4600000000000009</v>
      </c>
      <c r="G19" s="78">
        <f t="shared" si="1"/>
        <v>31.46</v>
      </c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x14ac:dyDescent="0.15">
      <c r="A20" s="75" t="s">
        <v>11</v>
      </c>
      <c r="B20" s="77" t="s">
        <v>18</v>
      </c>
      <c r="C20" s="75">
        <v>0.2</v>
      </c>
      <c r="D20" s="75">
        <v>24</v>
      </c>
      <c r="E20" s="78">
        <v>26</v>
      </c>
      <c r="F20" s="78">
        <f t="shared" si="0"/>
        <v>5.4600000000000009</v>
      </c>
      <c r="G20" s="78">
        <f t="shared" si="1"/>
        <v>31.46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x14ac:dyDescent="0.15">
      <c r="A21" s="75" t="s">
        <v>11</v>
      </c>
      <c r="B21" s="76" t="s">
        <v>19</v>
      </c>
      <c r="C21" s="75">
        <v>0.2</v>
      </c>
      <c r="D21" s="75">
        <v>24</v>
      </c>
      <c r="E21" s="78">
        <v>26</v>
      </c>
      <c r="F21" s="78">
        <f t="shared" si="0"/>
        <v>5.4600000000000009</v>
      </c>
      <c r="G21" s="78">
        <f t="shared" si="1"/>
        <v>31.46</v>
      </c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x14ac:dyDescent="0.15">
      <c r="A22" s="75" t="s">
        <v>11</v>
      </c>
      <c r="B22" s="76" t="s">
        <v>20</v>
      </c>
      <c r="C22" s="75">
        <v>0.2</v>
      </c>
      <c r="D22" s="75">
        <v>24</v>
      </c>
      <c r="E22" s="78">
        <v>26</v>
      </c>
      <c r="F22" s="78">
        <f t="shared" si="0"/>
        <v>5.4600000000000009</v>
      </c>
      <c r="G22" s="78">
        <f t="shared" si="1"/>
        <v>31.46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x14ac:dyDescent="0.15">
      <c r="A23" s="75" t="s">
        <v>11</v>
      </c>
      <c r="B23" s="76" t="s">
        <v>21</v>
      </c>
      <c r="C23" s="75">
        <v>0.2</v>
      </c>
      <c r="D23" s="75">
        <v>24</v>
      </c>
      <c r="E23" s="78">
        <v>26</v>
      </c>
      <c r="F23" s="78">
        <f t="shared" si="0"/>
        <v>5.4600000000000009</v>
      </c>
      <c r="G23" s="78">
        <f t="shared" si="1"/>
        <v>31.46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x14ac:dyDescent="0.15">
      <c r="A24" s="75" t="s">
        <v>11</v>
      </c>
      <c r="B24" s="76" t="s">
        <v>22</v>
      </c>
      <c r="C24" s="75">
        <v>0.2</v>
      </c>
      <c r="D24" s="75">
        <v>24</v>
      </c>
      <c r="E24" s="78">
        <v>26</v>
      </c>
      <c r="F24" s="78">
        <f t="shared" si="0"/>
        <v>5.4600000000000009</v>
      </c>
      <c r="G24" s="78">
        <f t="shared" si="1"/>
        <v>31.46</v>
      </c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15">
      <c r="A25" s="75" t="s">
        <v>11</v>
      </c>
      <c r="B25" s="76" t="s">
        <v>23</v>
      </c>
      <c r="C25" s="75">
        <v>0.2</v>
      </c>
      <c r="D25" s="75">
        <v>24</v>
      </c>
      <c r="E25" s="78">
        <v>26</v>
      </c>
      <c r="F25" s="78">
        <f t="shared" si="0"/>
        <v>5.4600000000000009</v>
      </c>
      <c r="G25" s="78">
        <f t="shared" si="1"/>
        <v>31.46</v>
      </c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x14ac:dyDescent="0.15">
      <c r="A26" s="75" t="s">
        <v>11</v>
      </c>
      <c r="B26" s="76" t="s">
        <v>24</v>
      </c>
      <c r="C26" s="75">
        <v>0.2</v>
      </c>
      <c r="D26" s="75">
        <v>24</v>
      </c>
      <c r="E26" s="78">
        <v>26</v>
      </c>
      <c r="F26" s="78">
        <f t="shared" si="0"/>
        <v>5.4600000000000009</v>
      </c>
      <c r="G26" s="78">
        <f t="shared" si="1"/>
        <v>31.46</v>
      </c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15">
      <c r="A27" s="75" t="s">
        <v>11</v>
      </c>
      <c r="B27" s="77" t="s">
        <v>25</v>
      </c>
      <c r="C27" s="75">
        <v>0.2</v>
      </c>
      <c r="D27" s="75">
        <v>24</v>
      </c>
      <c r="E27" s="78">
        <v>26</v>
      </c>
      <c r="F27" s="78">
        <f t="shared" si="0"/>
        <v>5.4600000000000009</v>
      </c>
      <c r="G27" s="78">
        <f t="shared" si="1"/>
        <v>31.46</v>
      </c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15">
      <c r="A28" s="75" t="s">
        <v>11</v>
      </c>
      <c r="B28" s="76" t="s">
        <v>26</v>
      </c>
      <c r="C28" s="75">
        <v>0.2</v>
      </c>
      <c r="D28" s="75">
        <v>24</v>
      </c>
      <c r="E28" s="78">
        <v>26</v>
      </c>
      <c r="F28" s="78">
        <f t="shared" si="0"/>
        <v>5.4600000000000009</v>
      </c>
      <c r="G28" s="78">
        <f t="shared" si="1"/>
        <v>31.46</v>
      </c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x14ac:dyDescent="0.15">
      <c r="A29" s="75" t="s">
        <v>11</v>
      </c>
      <c r="B29" s="77" t="s">
        <v>16</v>
      </c>
      <c r="C29" s="75">
        <v>0.5</v>
      </c>
      <c r="D29" s="75">
        <v>8</v>
      </c>
      <c r="E29" s="78">
        <v>57</v>
      </c>
      <c r="F29" s="78">
        <f t="shared" si="0"/>
        <v>11.969999999999999</v>
      </c>
      <c r="G29" s="78">
        <f t="shared" si="1"/>
        <v>68.97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x14ac:dyDescent="0.15">
      <c r="A30" s="75" t="s">
        <v>11</v>
      </c>
      <c r="B30" s="77" t="s">
        <v>20</v>
      </c>
      <c r="C30" s="75">
        <v>0.5</v>
      </c>
      <c r="D30" s="75">
        <v>8</v>
      </c>
      <c r="E30" s="78">
        <v>57</v>
      </c>
      <c r="F30" s="78">
        <f t="shared" si="0"/>
        <v>11.969999999999999</v>
      </c>
      <c r="G30" s="78">
        <f t="shared" si="1"/>
        <v>68.97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x14ac:dyDescent="0.15">
      <c r="A31" s="75" t="s">
        <v>11</v>
      </c>
      <c r="B31" s="76" t="s">
        <v>24</v>
      </c>
      <c r="C31" s="75">
        <v>0.5</v>
      </c>
      <c r="D31" s="75">
        <v>8</v>
      </c>
      <c r="E31" s="78">
        <v>57</v>
      </c>
      <c r="F31" s="78">
        <f t="shared" si="0"/>
        <v>11.969999999999999</v>
      </c>
      <c r="G31" s="78">
        <f t="shared" si="1"/>
        <v>68.97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x14ac:dyDescent="0.15">
      <c r="A32" s="75"/>
      <c r="B32" s="76"/>
      <c r="C32" s="75"/>
      <c r="D32" s="75"/>
      <c r="E32" s="78"/>
      <c r="F32" s="78"/>
      <c r="G32" s="79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16" x14ac:dyDescent="0.2">
      <c r="A33" s="91" t="s">
        <v>27</v>
      </c>
      <c r="B33" s="92"/>
      <c r="C33" s="92"/>
      <c r="D33" s="92"/>
      <c r="E33" s="92"/>
      <c r="F33" s="92"/>
      <c r="G33" s="92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x14ac:dyDescent="0.15">
      <c r="A34" s="75" t="s">
        <v>28</v>
      </c>
      <c r="B34" s="76" t="s">
        <v>29</v>
      </c>
      <c r="C34" s="75">
        <v>0.33</v>
      </c>
      <c r="D34" s="75">
        <v>24</v>
      </c>
      <c r="E34" s="78">
        <v>32</v>
      </c>
      <c r="F34" s="78">
        <f>G34-E34</f>
        <v>6.7199999999999989</v>
      </c>
      <c r="G34" s="78">
        <f>E34*1.21</f>
        <v>38.72</v>
      </c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x14ac:dyDescent="0.15">
      <c r="A35" s="75" t="s">
        <v>28</v>
      </c>
      <c r="B35" s="76" t="s">
        <v>30</v>
      </c>
      <c r="C35" s="75">
        <v>0.33</v>
      </c>
      <c r="D35" s="75">
        <v>24</v>
      </c>
      <c r="E35" s="78">
        <v>32</v>
      </c>
      <c r="F35" s="78">
        <f t="shared" ref="F35:F40" si="2">G35-E35</f>
        <v>6.7199999999999989</v>
      </c>
      <c r="G35" s="78">
        <f t="shared" ref="G35:G40" si="3">E35*1.21</f>
        <v>38.72</v>
      </c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x14ac:dyDescent="0.15">
      <c r="A36" s="75" t="s">
        <v>28</v>
      </c>
      <c r="B36" s="76" t="s">
        <v>31</v>
      </c>
      <c r="C36" s="75">
        <v>0.33</v>
      </c>
      <c r="D36" s="75">
        <v>24</v>
      </c>
      <c r="E36" s="78">
        <v>32</v>
      </c>
      <c r="F36" s="78">
        <f t="shared" si="2"/>
        <v>6.7199999999999989</v>
      </c>
      <c r="G36" s="78">
        <f t="shared" si="3"/>
        <v>38.72</v>
      </c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x14ac:dyDescent="0.15">
      <c r="A37" s="75" t="s">
        <v>28</v>
      </c>
      <c r="B37" s="76" t="s">
        <v>32</v>
      </c>
      <c r="C37" s="75">
        <v>0.33</v>
      </c>
      <c r="D37" s="75">
        <v>24</v>
      </c>
      <c r="E37" s="78">
        <v>32</v>
      </c>
      <c r="F37" s="78">
        <f t="shared" si="2"/>
        <v>6.7199999999999989</v>
      </c>
      <c r="G37" s="78">
        <f t="shared" si="3"/>
        <v>38.72</v>
      </c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 x14ac:dyDescent="0.15">
      <c r="A38" s="75" t="s">
        <v>28</v>
      </c>
      <c r="B38" s="76" t="s">
        <v>33</v>
      </c>
      <c r="C38" s="75">
        <v>0.33</v>
      </c>
      <c r="D38" s="75">
        <v>24</v>
      </c>
      <c r="E38" s="78">
        <v>32</v>
      </c>
      <c r="F38" s="78">
        <f t="shared" si="2"/>
        <v>6.7199999999999989</v>
      </c>
      <c r="G38" s="78">
        <f t="shared" si="3"/>
        <v>38.72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x14ac:dyDescent="0.15">
      <c r="A39" s="75" t="s">
        <v>28</v>
      </c>
      <c r="B39" s="76" t="s">
        <v>34</v>
      </c>
      <c r="C39" s="75">
        <v>0.33</v>
      </c>
      <c r="D39" s="75">
        <v>24</v>
      </c>
      <c r="E39" s="78">
        <v>32</v>
      </c>
      <c r="F39" s="78">
        <f t="shared" si="2"/>
        <v>6.7199999999999989</v>
      </c>
      <c r="G39" s="78">
        <f t="shared" si="3"/>
        <v>38.72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x14ac:dyDescent="0.15">
      <c r="A40" s="75" t="s">
        <v>28</v>
      </c>
      <c r="B40" s="76" t="s">
        <v>35</v>
      </c>
      <c r="C40" s="75">
        <v>0.33</v>
      </c>
      <c r="D40" s="75">
        <v>24</v>
      </c>
      <c r="E40" s="78">
        <v>32</v>
      </c>
      <c r="F40" s="78">
        <f t="shared" si="2"/>
        <v>6.7199999999999989</v>
      </c>
      <c r="G40" s="78">
        <f t="shared" si="3"/>
        <v>38.72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x14ac:dyDescent="0.15">
      <c r="A41" s="75"/>
      <c r="B41" s="76"/>
      <c r="C41" s="75"/>
      <c r="D41" s="75"/>
      <c r="E41" s="78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16" x14ac:dyDescent="0.2">
      <c r="A42" s="91" t="s">
        <v>36</v>
      </c>
      <c r="B42" s="92"/>
      <c r="C42" s="92"/>
      <c r="D42" s="92"/>
      <c r="E42" s="92"/>
      <c r="F42" s="92"/>
      <c r="G42" s="92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x14ac:dyDescent="0.15">
      <c r="A43" s="75" t="s">
        <v>28</v>
      </c>
      <c r="B43" s="76" t="s">
        <v>37</v>
      </c>
      <c r="C43" s="75">
        <v>0.25</v>
      </c>
      <c r="D43" s="75">
        <v>24</v>
      </c>
      <c r="E43" s="78">
        <v>36</v>
      </c>
      <c r="F43" s="78">
        <f>G43-E43</f>
        <v>7.5600000000000023</v>
      </c>
      <c r="G43" s="78">
        <f>E43*1.21</f>
        <v>43.56</v>
      </c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13" x14ac:dyDescent="0.15">
      <c r="A44" s="75" t="s">
        <v>28</v>
      </c>
      <c r="B44" s="80" t="s">
        <v>38</v>
      </c>
      <c r="C44" s="75">
        <v>0.25</v>
      </c>
      <c r="D44" s="75">
        <v>24</v>
      </c>
      <c r="E44" s="78">
        <v>36</v>
      </c>
      <c r="F44" s="78">
        <f t="shared" ref="F44" si="4">G44-E44</f>
        <v>7.5600000000000023</v>
      </c>
      <c r="G44" s="78">
        <f t="shared" ref="G44" si="5">E44*1.21</f>
        <v>43.56</v>
      </c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spans="1:26" x14ac:dyDescent="0.15">
      <c r="A45" s="75"/>
      <c r="B45" s="81"/>
      <c r="C45" s="82"/>
      <c r="D45" s="75"/>
      <c r="E45" s="83"/>
      <c r="F45" s="84"/>
      <c r="G45" s="78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pans="1:26" ht="16" x14ac:dyDescent="0.2">
      <c r="A46" s="91" t="s">
        <v>39</v>
      </c>
      <c r="B46" s="92"/>
      <c r="C46" s="92"/>
      <c r="D46" s="92"/>
      <c r="E46" s="92"/>
      <c r="F46" s="92"/>
      <c r="G46" s="92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pans="1:26" x14ac:dyDescent="0.15">
      <c r="A47" s="75" t="s">
        <v>40</v>
      </c>
      <c r="B47" s="76" t="s">
        <v>41</v>
      </c>
      <c r="C47" s="75">
        <v>0.33</v>
      </c>
      <c r="D47" s="75">
        <v>24</v>
      </c>
      <c r="E47" s="78">
        <v>33</v>
      </c>
      <c r="F47" s="78">
        <f>G47-E47</f>
        <v>6.93</v>
      </c>
      <c r="G47" s="78">
        <f>E47*1.21</f>
        <v>39.93</v>
      </c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x14ac:dyDescent="0.15">
      <c r="A48" s="75"/>
      <c r="B48" s="80"/>
      <c r="C48" s="85"/>
      <c r="D48" s="85"/>
      <c r="E48" s="78"/>
      <c r="F48" s="78"/>
      <c r="G48" s="79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pans="1:26" ht="16" x14ac:dyDescent="0.2">
      <c r="A49" s="91" t="s">
        <v>42</v>
      </c>
      <c r="B49" s="92"/>
      <c r="C49" s="92"/>
      <c r="D49" s="92"/>
      <c r="E49" s="92"/>
      <c r="F49" s="92"/>
      <c r="G49" s="92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 ht="13" x14ac:dyDescent="0.15">
      <c r="A50" s="75" t="s">
        <v>11</v>
      </c>
      <c r="B50" s="80" t="s">
        <v>43</v>
      </c>
      <c r="C50" s="75">
        <v>0.7</v>
      </c>
      <c r="D50" s="75">
        <v>6</v>
      </c>
      <c r="E50" s="78">
        <v>450</v>
      </c>
      <c r="F50" s="78">
        <f t="shared" ref="F50" si="6">G50-E50</f>
        <v>94.5</v>
      </c>
      <c r="G50" s="78">
        <f>E50*1.21</f>
        <v>544.5</v>
      </c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x14ac:dyDescent="0.15">
      <c r="A51" s="75" t="s">
        <v>28</v>
      </c>
      <c r="B51" s="76" t="s">
        <v>44</v>
      </c>
      <c r="C51" s="75">
        <v>0.7</v>
      </c>
      <c r="D51" s="75">
        <v>6</v>
      </c>
      <c r="E51" s="78">
        <v>175</v>
      </c>
      <c r="F51" s="78">
        <f t="shared" ref="F51:F65" si="7">G51-E51</f>
        <v>36.75</v>
      </c>
      <c r="G51" s="78">
        <f t="shared" ref="G51:G65" si="8">E51*1.21</f>
        <v>211.75</v>
      </c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x14ac:dyDescent="0.15">
      <c r="A52" s="75" t="s">
        <v>11</v>
      </c>
      <c r="B52" s="76" t="s">
        <v>384</v>
      </c>
      <c r="C52" s="75">
        <v>0.7</v>
      </c>
      <c r="D52" s="75">
        <v>6</v>
      </c>
      <c r="E52" s="78">
        <v>319</v>
      </c>
      <c r="F52" s="78">
        <f t="shared" si="7"/>
        <v>66.990000000000009</v>
      </c>
      <c r="G52" s="78">
        <f t="shared" si="8"/>
        <v>385.99</v>
      </c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x14ac:dyDescent="0.15">
      <c r="A53" s="75" t="s">
        <v>28</v>
      </c>
      <c r="B53" s="76" t="s">
        <v>45</v>
      </c>
      <c r="C53" s="75">
        <v>0.7</v>
      </c>
      <c r="D53" s="75">
        <v>6</v>
      </c>
      <c r="E53" s="78">
        <v>454</v>
      </c>
      <c r="F53" s="78">
        <f t="shared" si="7"/>
        <v>95.340000000000032</v>
      </c>
      <c r="G53" s="78">
        <f t="shared" si="8"/>
        <v>549.34</v>
      </c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x14ac:dyDescent="0.15">
      <c r="A54" s="75" t="s">
        <v>46</v>
      </c>
      <c r="B54" s="76" t="s">
        <v>47</v>
      </c>
      <c r="C54" s="75">
        <v>0.5</v>
      </c>
      <c r="D54" s="75">
        <v>6</v>
      </c>
      <c r="E54" s="78">
        <v>374</v>
      </c>
      <c r="F54" s="78">
        <f t="shared" si="7"/>
        <v>78.539999999999964</v>
      </c>
      <c r="G54" s="78">
        <f t="shared" si="8"/>
        <v>452.53999999999996</v>
      </c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ht="13" x14ac:dyDescent="0.15">
      <c r="A55" s="75" t="s">
        <v>46</v>
      </c>
      <c r="B55" s="80" t="s">
        <v>48</v>
      </c>
      <c r="C55" s="85">
        <v>0.5</v>
      </c>
      <c r="D55" s="85">
        <v>6</v>
      </c>
      <c r="E55" s="78">
        <v>374</v>
      </c>
      <c r="F55" s="78">
        <f t="shared" si="7"/>
        <v>78.539999999999964</v>
      </c>
      <c r="G55" s="78">
        <f t="shared" si="8"/>
        <v>452.53999999999996</v>
      </c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x14ac:dyDescent="0.15">
      <c r="A56" s="75" t="s">
        <v>49</v>
      </c>
      <c r="B56" s="76" t="s">
        <v>50</v>
      </c>
      <c r="C56" s="75">
        <v>0.5</v>
      </c>
      <c r="D56" s="75">
        <v>12</v>
      </c>
      <c r="E56" s="78">
        <v>405</v>
      </c>
      <c r="F56" s="78">
        <f t="shared" si="7"/>
        <v>85.050000000000011</v>
      </c>
      <c r="G56" s="78">
        <f t="shared" si="8"/>
        <v>490.05</v>
      </c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spans="1:26" x14ac:dyDescent="0.15">
      <c r="A57" s="75" t="s">
        <v>49</v>
      </c>
      <c r="B57" s="76" t="s">
        <v>51</v>
      </c>
      <c r="C57" s="75">
        <v>0.5</v>
      </c>
      <c r="D57" s="75">
        <v>12</v>
      </c>
      <c r="E57" s="78">
        <v>405</v>
      </c>
      <c r="F57" s="78">
        <f t="shared" si="7"/>
        <v>85.050000000000011</v>
      </c>
      <c r="G57" s="78">
        <f t="shared" si="8"/>
        <v>490.05</v>
      </c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x14ac:dyDescent="0.15">
      <c r="A58" s="75" t="s">
        <v>11</v>
      </c>
      <c r="B58" s="76" t="s">
        <v>52</v>
      </c>
      <c r="C58" s="75">
        <v>0.7</v>
      </c>
      <c r="D58" s="75">
        <v>6</v>
      </c>
      <c r="E58" s="78">
        <v>315</v>
      </c>
      <c r="F58" s="78">
        <f t="shared" si="7"/>
        <v>66.149999999999977</v>
      </c>
      <c r="G58" s="78">
        <f t="shared" si="8"/>
        <v>381.15</v>
      </c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spans="1:26" x14ac:dyDescent="0.15">
      <c r="A59" s="75" t="s">
        <v>11</v>
      </c>
      <c r="B59" s="76" t="s">
        <v>53</v>
      </c>
      <c r="C59" s="75">
        <v>0.7</v>
      </c>
      <c r="D59" s="75">
        <v>6</v>
      </c>
      <c r="E59" s="78">
        <v>315</v>
      </c>
      <c r="F59" s="78">
        <f t="shared" si="7"/>
        <v>66.149999999999977</v>
      </c>
      <c r="G59" s="78">
        <f t="shared" si="8"/>
        <v>381.15</v>
      </c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x14ac:dyDescent="0.15">
      <c r="A60" s="75" t="s">
        <v>11</v>
      </c>
      <c r="B60" s="76" t="s">
        <v>54</v>
      </c>
      <c r="C60" s="75">
        <v>0.7</v>
      </c>
      <c r="D60" s="75">
        <v>6</v>
      </c>
      <c r="E60" s="78">
        <v>315</v>
      </c>
      <c r="F60" s="78">
        <f t="shared" si="7"/>
        <v>66.149999999999977</v>
      </c>
      <c r="G60" s="78">
        <f t="shared" si="8"/>
        <v>381.15</v>
      </c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spans="1:26" x14ac:dyDescent="0.15">
      <c r="A61" s="75" t="s">
        <v>11</v>
      </c>
      <c r="B61" s="76" t="s">
        <v>55</v>
      </c>
      <c r="C61" s="75">
        <v>0.7</v>
      </c>
      <c r="D61" s="75">
        <v>6</v>
      </c>
      <c r="E61" s="78">
        <v>315</v>
      </c>
      <c r="F61" s="78">
        <f t="shared" si="7"/>
        <v>66.149999999999977</v>
      </c>
      <c r="G61" s="78">
        <f t="shared" si="8"/>
        <v>381.15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spans="1:26" x14ac:dyDescent="0.15">
      <c r="A62" s="75" t="s">
        <v>11</v>
      </c>
      <c r="B62" s="76" t="s">
        <v>56</v>
      </c>
      <c r="C62" s="75">
        <v>0.7</v>
      </c>
      <c r="D62" s="75">
        <v>6</v>
      </c>
      <c r="E62" s="78">
        <v>315</v>
      </c>
      <c r="F62" s="78">
        <f t="shared" si="7"/>
        <v>66.149999999999977</v>
      </c>
      <c r="G62" s="78">
        <f t="shared" si="8"/>
        <v>381.15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spans="1:26" x14ac:dyDescent="0.15">
      <c r="A63" s="75" t="s">
        <v>11</v>
      </c>
      <c r="B63" s="76" t="s">
        <v>58</v>
      </c>
      <c r="C63" s="75">
        <v>0.7</v>
      </c>
      <c r="D63" s="75">
        <v>6</v>
      </c>
      <c r="E63" s="78">
        <v>370</v>
      </c>
      <c r="F63" s="78">
        <f t="shared" si="7"/>
        <v>77.699999999999989</v>
      </c>
      <c r="G63" s="78">
        <f t="shared" si="8"/>
        <v>447.7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x14ac:dyDescent="0.15">
      <c r="A64" s="75" t="s">
        <v>57</v>
      </c>
      <c r="B64" s="76" t="s">
        <v>379</v>
      </c>
      <c r="C64" s="75">
        <v>0.75</v>
      </c>
      <c r="D64" s="75">
        <v>6</v>
      </c>
      <c r="E64" s="78">
        <v>160</v>
      </c>
      <c r="F64" s="78">
        <f t="shared" si="7"/>
        <v>33.599999999999994</v>
      </c>
      <c r="G64" s="78">
        <f t="shared" si="8"/>
        <v>193.6</v>
      </c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spans="1:26" x14ac:dyDescent="0.15">
      <c r="A65" s="75" t="s">
        <v>57</v>
      </c>
      <c r="B65" s="76" t="s">
        <v>380</v>
      </c>
      <c r="C65" s="75">
        <v>0.75</v>
      </c>
      <c r="D65" s="75">
        <v>6</v>
      </c>
      <c r="E65" s="78">
        <v>150</v>
      </c>
      <c r="F65" s="78">
        <f t="shared" si="7"/>
        <v>31.5</v>
      </c>
      <c r="G65" s="78">
        <f t="shared" si="8"/>
        <v>181.5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x14ac:dyDescent="0.15">
      <c r="A66" s="75" t="s">
        <v>60</v>
      </c>
      <c r="B66" s="76" t="s">
        <v>469</v>
      </c>
      <c r="C66" s="75">
        <v>0.7</v>
      </c>
      <c r="D66" s="75">
        <v>6</v>
      </c>
      <c r="E66" s="78">
        <v>320</v>
      </c>
      <c r="F66" s="78">
        <f>G66-E66</f>
        <v>67.199999999999989</v>
      </c>
      <c r="G66" s="78">
        <f>E66*1.21</f>
        <v>387.2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spans="1:26" x14ac:dyDescent="0.15">
      <c r="A67" s="75" t="s">
        <v>60</v>
      </c>
      <c r="B67" s="76" t="s">
        <v>469</v>
      </c>
      <c r="C67" s="75">
        <v>1</v>
      </c>
      <c r="D67" s="75">
        <v>6</v>
      </c>
      <c r="E67" s="78">
        <v>420</v>
      </c>
      <c r="F67" s="78">
        <f>G67-E67</f>
        <v>88.199999999999989</v>
      </c>
      <c r="G67" s="78">
        <f>E67*1.21</f>
        <v>508.2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x14ac:dyDescent="0.15">
      <c r="A68" s="75"/>
      <c r="B68" s="76"/>
      <c r="C68" s="75"/>
      <c r="D68" s="75"/>
      <c r="E68" s="78"/>
      <c r="F68" s="75"/>
      <c r="G68" s="78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ht="16" x14ac:dyDescent="0.2">
      <c r="A69" s="91" t="s">
        <v>59</v>
      </c>
      <c r="B69" s="92"/>
      <c r="C69" s="92"/>
      <c r="D69" s="92"/>
      <c r="E69" s="92"/>
      <c r="F69" s="92"/>
      <c r="G69" s="92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spans="1:26" x14ac:dyDescent="0.15">
      <c r="A70" s="75" t="s">
        <v>60</v>
      </c>
      <c r="B70" s="76" t="s">
        <v>61</v>
      </c>
      <c r="C70" s="75">
        <v>0.75</v>
      </c>
      <c r="D70" s="75">
        <v>6</v>
      </c>
      <c r="E70" s="78">
        <v>202</v>
      </c>
      <c r="F70" s="78">
        <f>G70-E70</f>
        <v>24.240000000000009</v>
      </c>
      <c r="G70" s="78">
        <f>E70*1.12</f>
        <v>226.24</v>
      </c>
      <c r="H70" s="79"/>
      <c r="J70" s="87"/>
    </row>
    <row r="71" spans="1:26" x14ac:dyDescent="0.15">
      <c r="A71" s="75" t="s">
        <v>62</v>
      </c>
      <c r="B71" s="76" t="s">
        <v>63</v>
      </c>
      <c r="C71" s="75">
        <v>0.7</v>
      </c>
      <c r="D71" s="75">
        <v>6</v>
      </c>
      <c r="E71" s="78">
        <v>209</v>
      </c>
      <c r="F71" s="78">
        <f>G71-E71</f>
        <v>25.080000000000013</v>
      </c>
      <c r="G71" s="78">
        <f>E71*1.12</f>
        <v>234.08</v>
      </c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x14ac:dyDescent="0.15">
      <c r="A72" s="75"/>
      <c r="B72" s="76"/>
      <c r="C72" s="75"/>
      <c r="D72" s="75"/>
      <c r="E72" s="78"/>
      <c r="F72" s="88"/>
      <c r="G72" s="79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spans="1:26" ht="16" x14ac:dyDescent="0.2">
      <c r="A73" s="91" t="s">
        <v>64</v>
      </c>
      <c r="B73" s="92"/>
      <c r="C73" s="92"/>
      <c r="D73" s="92"/>
      <c r="E73" s="92"/>
      <c r="F73" s="92"/>
      <c r="G73" s="92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x14ac:dyDescent="0.15">
      <c r="A74" s="75" t="s">
        <v>65</v>
      </c>
      <c r="B74" s="76" t="s">
        <v>376</v>
      </c>
      <c r="C74" s="75">
        <v>0.75</v>
      </c>
      <c r="D74" s="75">
        <v>6</v>
      </c>
      <c r="E74" s="78">
        <v>477</v>
      </c>
      <c r="F74" s="78">
        <f>G74-E74</f>
        <v>100.16999999999996</v>
      </c>
      <c r="G74" s="78">
        <f>E74*1.21</f>
        <v>577.16999999999996</v>
      </c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spans="1:26" x14ac:dyDescent="0.15">
      <c r="A75" s="75" t="s">
        <v>65</v>
      </c>
      <c r="B75" s="76" t="s">
        <v>66</v>
      </c>
      <c r="C75" s="75">
        <v>0.75</v>
      </c>
      <c r="D75" s="75">
        <v>6</v>
      </c>
      <c r="E75" s="78">
        <v>477</v>
      </c>
      <c r="F75" s="78">
        <f t="shared" ref="F75:F78" si="9">G75-E75</f>
        <v>100.16999999999996</v>
      </c>
      <c r="G75" s="78">
        <f t="shared" ref="G75:G78" si="10">E75*1.21</f>
        <v>577.16999999999996</v>
      </c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x14ac:dyDescent="0.15">
      <c r="A76" s="75" t="s">
        <v>65</v>
      </c>
      <c r="B76" s="76" t="s">
        <v>377</v>
      </c>
      <c r="C76" s="75">
        <v>0.75</v>
      </c>
      <c r="D76" s="75">
        <v>6</v>
      </c>
      <c r="E76" s="78">
        <v>477</v>
      </c>
      <c r="F76" s="78">
        <f t="shared" si="9"/>
        <v>100.16999999999996</v>
      </c>
      <c r="G76" s="78">
        <f t="shared" si="10"/>
        <v>577.16999999999996</v>
      </c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x14ac:dyDescent="0.15">
      <c r="A77" s="75" t="s">
        <v>65</v>
      </c>
      <c r="B77" s="76" t="s">
        <v>378</v>
      </c>
      <c r="C77" s="75">
        <v>0.75</v>
      </c>
      <c r="D77" s="75">
        <v>6</v>
      </c>
      <c r="E77" s="78">
        <v>477</v>
      </c>
      <c r="F77" s="78">
        <f t="shared" si="9"/>
        <v>100.16999999999996</v>
      </c>
      <c r="G77" s="78">
        <f t="shared" si="10"/>
        <v>577.16999999999996</v>
      </c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x14ac:dyDescent="0.15">
      <c r="A78" s="75" t="s">
        <v>65</v>
      </c>
      <c r="B78" s="76" t="s">
        <v>67</v>
      </c>
      <c r="C78" s="75">
        <v>0.75</v>
      </c>
      <c r="D78" s="75">
        <v>6</v>
      </c>
      <c r="E78" s="78">
        <v>477</v>
      </c>
      <c r="F78" s="78">
        <f t="shared" si="9"/>
        <v>100.16999999999996</v>
      </c>
      <c r="G78" s="78">
        <f t="shared" si="10"/>
        <v>577.16999999999996</v>
      </c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x14ac:dyDescent="0.15">
      <c r="A79" s="75"/>
      <c r="B79" s="76"/>
      <c r="C79" s="75"/>
      <c r="D79" s="75"/>
      <c r="E79" s="78"/>
      <c r="F79" s="78"/>
      <c r="G79" s="79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6" x14ac:dyDescent="0.2">
      <c r="A80" s="91" t="s">
        <v>68</v>
      </c>
      <c r="B80" s="92"/>
      <c r="C80" s="92"/>
      <c r="D80" s="92"/>
      <c r="E80" s="92"/>
      <c r="F80" s="92"/>
      <c r="G80" s="92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x14ac:dyDescent="0.15">
      <c r="A81" s="75" t="s">
        <v>57</v>
      </c>
      <c r="B81" s="76" t="s">
        <v>69</v>
      </c>
      <c r="C81" s="75">
        <v>9.5000000000000001E-2</v>
      </c>
      <c r="D81" s="75">
        <v>6</v>
      </c>
      <c r="E81" s="78">
        <v>450</v>
      </c>
      <c r="F81" s="78">
        <f>G81-E81</f>
        <v>54.000000000000057</v>
      </c>
      <c r="G81" s="78">
        <f>E81*1.12</f>
        <v>504.00000000000006</v>
      </c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x14ac:dyDescent="0.15">
      <c r="A82" s="75" t="s">
        <v>57</v>
      </c>
      <c r="B82" s="76" t="s">
        <v>70</v>
      </c>
      <c r="C82" s="75">
        <v>9.5000000000000001E-2</v>
      </c>
      <c r="D82" s="75">
        <v>6</v>
      </c>
      <c r="E82" s="78">
        <v>450</v>
      </c>
      <c r="F82" s="78">
        <f t="shared" ref="F82:F91" si="11">G82-E82</f>
        <v>54.000000000000057</v>
      </c>
      <c r="G82" s="78">
        <f t="shared" ref="G82:G91" si="12">E82*1.12</f>
        <v>504.00000000000006</v>
      </c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x14ac:dyDescent="0.15">
      <c r="A83" s="75" t="s">
        <v>57</v>
      </c>
      <c r="B83" s="76" t="s">
        <v>71</v>
      </c>
      <c r="C83" s="75">
        <v>9.5000000000000001E-2</v>
      </c>
      <c r="D83" s="75">
        <v>6</v>
      </c>
      <c r="E83" s="78">
        <v>590</v>
      </c>
      <c r="F83" s="78">
        <f t="shared" si="11"/>
        <v>70.800000000000068</v>
      </c>
      <c r="G83" s="78">
        <f t="shared" si="12"/>
        <v>660.80000000000007</v>
      </c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x14ac:dyDescent="0.15">
      <c r="A84" s="75" t="s">
        <v>57</v>
      </c>
      <c r="B84" s="76" t="s">
        <v>72</v>
      </c>
      <c r="C84" s="75">
        <v>9.5000000000000001E-2</v>
      </c>
      <c r="D84" s="75">
        <v>6</v>
      </c>
      <c r="E84" s="78">
        <v>590</v>
      </c>
      <c r="F84" s="78">
        <f t="shared" si="11"/>
        <v>70.800000000000068</v>
      </c>
      <c r="G84" s="78">
        <f t="shared" si="12"/>
        <v>660.80000000000007</v>
      </c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x14ac:dyDescent="0.15">
      <c r="A85" s="75" t="s">
        <v>57</v>
      </c>
      <c r="B85" s="76" t="s">
        <v>73</v>
      </c>
      <c r="C85" s="75">
        <v>9.5000000000000001E-2</v>
      </c>
      <c r="D85" s="75">
        <v>6</v>
      </c>
      <c r="E85" s="78">
        <v>450</v>
      </c>
      <c r="F85" s="78">
        <f t="shared" si="11"/>
        <v>54.000000000000057</v>
      </c>
      <c r="G85" s="78">
        <f t="shared" si="12"/>
        <v>504.00000000000006</v>
      </c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x14ac:dyDescent="0.15">
      <c r="A86" s="75" t="s">
        <v>57</v>
      </c>
      <c r="B86" s="76" t="s">
        <v>74</v>
      </c>
      <c r="C86" s="75">
        <v>9.5000000000000001E-2</v>
      </c>
      <c r="D86" s="75">
        <v>6</v>
      </c>
      <c r="E86" s="78">
        <v>590</v>
      </c>
      <c r="F86" s="78">
        <f t="shared" si="11"/>
        <v>70.800000000000068</v>
      </c>
      <c r="G86" s="78">
        <f t="shared" si="12"/>
        <v>660.80000000000007</v>
      </c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x14ac:dyDescent="0.15">
      <c r="A87" s="75" t="s">
        <v>57</v>
      </c>
      <c r="B87" s="76" t="s">
        <v>75</v>
      </c>
      <c r="C87" s="75">
        <v>9.5000000000000001E-2</v>
      </c>
      <c r="D87" s="75">
        <v>6</v>
      </c>
      <c r="E87" s="78">
        <v>450</v>
      </c>
      <c r="F87" s="78">
        <f t="shared" si="11"/>
        <v>54.000000000000057</v>
      </c>
      <c r="G87" s="78">
        <f t="shared" si="12"/>
        <v>504.00000000000006</v>
      </c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x14ac:dyDescent="0.15">
      <c r="A88" s="75" t="s">
        <v>57</v>
      </c>
      <c r="B88" s="76" t="s">
        <v>76</v>
      </c>
      <c r="C88" s="75">
        <v>9.5000000000000001E-2</v>
      </c>
      <c r="D88" s="75">
        <v>6</v>
      </c>
      <c r="E88" s="78">
        <v>450</v>
      </c>
      <c r="F88" s="78">
        <f t="shared" si="11"/>
        <v>54.000000000000057</v>
      </c>
      <c r="G88" s="78">
        <f t="shared" si="12"/>
        <v>504.00000000000006</v>
      </c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x14ac:dyDescent="0.15">
      <c r="A89" s="75" t="s">
        <v>57</v>
      </c>
      <c r="B89" s="76" t="s">
        <v>77</v>
      </c>
      <c r="C89" s="75">
        <v>9.5000000000000001E-2</v>
      </c>
      <c r="D89" s="75">
        <v>6</v>
      </c>
      <c r="E89" s="78">
        <v>360</v>
      </c>
      <c r="F89" s="78">
        <f t="shared" si="11"/>
        <v>43.200000000000045</v>
      </c>
      <c r="G89" s="78">
        <f t="shared" si="12"/>
        <v>403.20000000000005</v>
      </c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x14ac:dyDescent="0.15">
      <c r="A90" s="75" t="s">
        <v>57</v>
      </c>
      <c r="B90" s="76" t="s">
        <v>78</v>
      </c>
      <c r="C90" s="75">
        <v>9.5000000000000001E-2</v>
      </c>
      <c r="D90" s="75">
        <v>6</v>
      </c>
      <c r="E90" s="78">
        <v>450</v>
      </c>
      <c r="F90" s="78">
        <f t="shared" si="11"/>
        <v>54.000000000000057</v>
      </c>
      <c r="G90" s="78">
        <f t="shared" si="12"/>
        <v>504.00000000000006</v>
      </c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x14ac:dyDescent="0.15">
      <c r="A91" s="75" t="s">
        <v>57</v>
      </c>
      <c r="B91" s="76" t="s">
        <v>79</v>
      </c>
      <c r="C91" s="75">
        <v>9.5000000000000001E-2</v>
      </c>
      <c r="D91" s="75">
        <v>6</v>
      </c>
      <c r="E91" s="78">
        <v>590</v>
      </c>
      <c r="F91" s="78">
        <f t="shared" si="11"/>
        <v>70.800000000000068</v>
      </c>
      <c r="G91" s="78">
        <f t="shared" si="12"/>
        <v>660.80000000000007</v>
      </c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x14ac:dyDescent="0.15">
      <c r="A92" s="75"/>
      <c r="B92" s="81"/>
      <c r="C92" s="82"/>
      <c r="D92" s="82"/>
      <c r="E92" s="83"/>
      <c r="F92" s="83"/>
      <c r="G92" s="78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16" x14ac:dyDescent="0.2">
      <c r="A93" s="91" t="s">
        <v>381</v>
      </c>
      <c r="B93" s="92"/>
      <c r="C93" s="92"/>
      <c r="D93" s="92"/>
      <c r="E93" s="92"/>
      <c r="F93" s="92"/>
      <c r="G93" s="92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x14ac:dyDescent="0.15">
      <c r="A94" s="75" t="s">
        <v>60</v>
      </c>
      <c r="B94" s="76" t="s">
        <v>382</v>
      </c>
      <c r="C94" s="75">
        <v>5</v>
      </c>
      <c r="D94" s="75">
        <v>1</v>
      </c>
      <c r="E94" s="78">
        <v>157</v>
      </c>
      <c r="F94" s="78">
        <f>G94-E94</f>
        <v>32.97</v>
      </c>
      <c r="G94" s="78">
        <f>E94*1.21</f>
        <v>189.97</v>
      </c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x14ac:dyDescent="0.15">
      <c r="A95" s="75" t="s">
        <v>60</v>
      </c>
      <c r="B95" s="76" t="s">
        <v>383</v>
      </c>
      <c r="C95" s="75">
        <v>0.25</v>
      </c>
      <c r="D95" s="75">
        <v>30</v>
      </c>
      <c r="E95" s="78">
        <v>29</v>
      </c>
      <c r="F95" s="78">
        <f t="shared" ref="F95:F96" si="13">G95-E95</f>
        <v>6.0899999999999963</v>
      </c>
      <c r="G95" s="78">
        <f t="shared" ref="G95:G96" si="14">E95*1.21</f>
        <v>35.089999999999996</v>
      </c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x14ac:dyDescent="0.15">
      <c r="A96" s="75" t="s">
        <v>60</v>
      </c>
      <c r="B96" s="77" t="s">
        <v>550</v>
      </c>
      <c r="C96" s="89">
        <v>5</v>
      </c>
      <c r="D96" s="89">
        <v>1</v>
      </c>
      <c r="E96" s="78">
        <v>181</v>
      </c>
      <c r="F96" s="78">
        <f t="shared" si="13"/>
        <v>38.009999999999991</v>
      </c>
      <c r="G96" s="78">
        <f t="shared" si="14"/>
        <v>219.01</v>
      </c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x14ac:dyDescent="0.15">
      <c r="A97" s="75"/>
      <c r="B97" s="76"/>
      <c r="C97" s="75"/>
      <c r="D97" s="75"/>
      <c r="E97" s="78"/>
      <c r="F97" s="78"/>
      <c r="G97" s="78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16" x14ac:dyDescent="0.2">
      <c r="A98" s="91" t="s">
        <v>437</v>
      </c>
      <c r="B98" s="92"/>
      <c r="C98" s="92"/>
      <c r="D98" s="92"/>
      <c r="E98" s="92"/>
      <c r="F98" s="92"/>
      <c r="G98" s="92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x14ac:dyDescent="0.15">
      <c r="A99" s="75" t="s">
        <v>82</v>
      </c>
      <c r="B99" s="76" t="s">
        <v>438</v>
      </c>
      <c r="C99" s="75">
        <v>1</v>
      </c>
      <c r="D99" s="75">
        <v>6</v>
      </c>
      <c r="E99" s="78">
        <v>181</v>
      </c>
      <c r="F99" s="78">
        <f t="shared" ref="F99:F124" si="15">G99-E99</f>
        <v>21.720000000000027</v>
      </c>
      <c r="G99" s="78">
        <f>E99*1.12</f>
        <v>202.72000000000003</v>
      </c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x14ac:dyDescent="0.15">
      <c r="A100" s="75" t="s">
        <v>82</v>
      </c>
      <c r="B100" s="76" t="s">
        <v>439</v>
      </c>
      <c r="C100" s="75">
        <v>1</v>
      </c>
      <c r="D100" s="75">
        <v>6</v>
      </c>
      <c r="E100" s="78">
        <v>268</v>
      </c>
      <c r="F100" s="78">
        <f t="shared" si="15"/>
        <v>32.160000000000025</v>
      </c>
      <c r="G100" s="78">
        <f t="shared" ref="G100:G123" si="16">E100*1.12</f>
        <v>300.16000000000003</v>
      </c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x14ac:dyDescent="0.15">
      <c r="A101" s="75" t="s">
        <v>82</v>
      </c>
      <c r="B101" s="76" t="s">
        <v>440</v>
      </c>
      <c r="C101" s="75">
        <v>1</v>
      </c>
      <c r="D101" s="75">
        <v>6</v>
      </c>
      <c r="E101" s="78">
        <v>268</v>
      </c>
      <c r="F101" s="78">
        <f t="shared" si="15"/>
        <v>32.160000000000025</v>
      </c>
      <c r="G101" s="78">
        <f t="shared" si="16"/>
        <v>300.16000000000003</v>
      </c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x14ac:dyDescent="0.15">
      <c r="A102" s="75" t="s">
        <v>82</v>
      </c>
      <c r="B102" s="76" t="s">
        <v>441</v>
      </c>
      <c r="C102" s="75">
        <v>1</v>
      </c>
      <c r="D102" s="75">
        <v>6</v>
      </c>
      <c r="E102" s="78">
        <v>233</v>
      </c>
      <c r="F102" s="78">
        <f t="shared" si="15"/>
        <v>27.960000000000036</v>
      </c>
      <c r="G102" s="78">
        <f t="shared" si="16"/>
        <v>260.96000000000004</v>
      </c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x14ac:dyDescent="0.15">
      <c r="A103" s="75" t="s">
        <v>82</v>
      </c>
      <c r="B103" s="76" t="s">
        <v>442</v>
      </c>
      <c r="C103" s="75">
        <v>1</v>
      </c>
      <c r="D103" s="75">
        <v>6</v>
      </c>
      <c r="E103" s="78">
        <v>256</v>
      </c>
      <c r="F103" s="78">
        <f t="shared" si="15"/>
        <v>30.720000000000027</v>
      </c>
      <c r="G103" s="78">
        <f t="shared" si="16"/>
        <v>286.72000000000003</v>
      </c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13" x14ac:dyDescent="0.15">
      <c r="A104" s="75" t="s">
        <v>82</v>
      </c>
      <c r="B104" s="80" t="s">
        <v>443</v>
      </c>
      <c r="C104" s="75">
        <v>1</v>
      </c>
      <c r="D104" s="75">
        <v>6</v>
      </c>
      <c r="E104" s="78">
        <v>268</v>
      </c>
      <c r="F104" s="78">
        <f t="shared" si="15"/>
        <v>32.160000000000025</v>
      </c>
      <c r="G104" s="78">
        <f t="shared" si="16"/>
        <v>300.16000000000003</v>
      </c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x14ac:dyDescent="0.15">
      <c r="A105" s="75" t="s">
        <v>82</v>
      </c>
      <c r="B105" s="76" t="s">
        <v>444</v>
      </c>
      <c r="C105" s="75">
        <v>1</v>
      </c>
      <c r="D105" s="75">
        <v>6</v>
      </c>
      <c r="E105" s="78">
        <v>268</v>
      </c>
      <c r="F105" s="78">
        <f t="shared" si="15"/>
        <v>32.160000000000025</v>
      </c>
      <c r="G105" s="78">
        <f t="shared" si="16"/>
        <v>300.16000000000003</v>
      </c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x14ac:dyDescent="0.15">
      <c r="A106" s="75" t="s">
        <v>82</v>
      </c>
      <c r="B106" s="76" t="s">
        <v>445</v>
      </c>
      <c r="C106" s="75">
        <v>1</v>
      </c>
      <c r="D106" s="75">
        <v>6</v>
      </c>
      <c r="E106" s="78">
        <v>272</v>
      </c>
      <c r="F106" s="78">
        <f t="shared" si="15"/>
        <v>32.640000000000043</v>
      </c>
      <c r="G106" s="78">
        <f t="shared" si="16"/>
        <v>304.64000000000004</v>
      </c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x14ac:dyDescent="0.15">
      <c r="A107" s="75" t="s">
        <v>82</v>
      </c>
      <c r="B107" s="76" t="s">
        <v>446</v>
      </c>
      <c r="C107" s="75">
        <v>1</v>
      </c>
      <c r="D107" s="75">
        <v>6</v>
      </c>
      <c r="E107" s="78">
        <v>256</v>
      </c>
      <c r="F107" s="78">
        <f t="shared" si="15"/>
        <v>30.720000000000027</v>
      </c>
      <c r="G107" s="78">
        <f t="shared" si="16"/>
        <v>286.72000000000003</v>
      </c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x14ac:dyDescent="0.15">
      <c r="A108" s="75" t="s">
        <v>82</v>
      </c>
      <c r="B108" s="76" t="s">
        <v>447</v>
      </c>
      <c r="C108" s="75">
        <v>1</v>
      </c>
      <c r="D108" s="75">
        <v>6</v>
      </c>
      <c r="E108" s="78">
        <v>223</v>
      </c>
      <c r="F108" s="78">
        <f t="shared" si="15"/>
        <v>26.760000000000019</v>
      </c>
      <c r="G108" s="78">
        <f t="shared" si="16"/>
        <v>249.76000000000002</v>
      </c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x14ac:dyDescent="0.15">
      <c r="A109" s="75" t="s">
        <v>82</v>
      </c>
      <c r="B109" s="76" t="s">
        <v>448</v>
      </c>
      <c r="C109" s="75">
        <v>1</v>
      </c>
      <c r="D109" s="75">
        <v>6</v>
      </c>
      <c r="E109" s="78">
        <v>256</v>
      </c>
      <c r="F109" s="78">
        <f t="shared" si="15"/>
        <v>30.720000000000027</v>
      </c>
      <c r="G109" s="78">
        <f t="shared" si="16"/>
        <v>286.72000000000003</v>
      </c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x14ac:dyDescent="0.15">
      <c r="A110" s="75" t="s">
        <v>82</v>
      </c>
      <c r="B110" s="76" t="s">
        <v>449</v>
      </c>
      <c r="C110" s="75">
        <v>1</v>
      </c>
      <c r="D110" s="75">
        <v>6</v>
      </c>
      <c r="E110" s="78">
        <v>268</v>
      </c>
      <c r="F110" s="78">
        <f t="shared" si="15"/>
        <v>32.160000000000025</v>
      </c>
      <c r="G110" s="78">
        <f t="shared" si="16"/>
        <v>300.16000000000003</v>
      </c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x14ac:dyDescent="0.15">
      <c r="A111" s="75" t="s">
        <v>82</v>
      </c>
      <c r="B111" s="76" t="s">
        <v>450</v>
      </c>
      <c r="C111" s="75">
        <v>1</v>
      </c>
      <c r="D111" s="75">
        <v>6</v>
      </c>
      <c r="E111" s="78">
        <v>256</v>
      </c>
      <c r="F111" s="78">
        <f t="shared" si="15"/>
        <v>30.720000000000027</v>
      </c>
      <c r="G111" s="78">
        <f t="shared" si="16"/>
        <v>286.72000000000003</v>
      </c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x14ac:dyDescent="0.15">
      <c r="A112" s="75" t="s">
        <v>82</v>
      </c>
      <c r="B112" s="76" t="s">
        <v>451</v>
      </c>
      <c r="C112" s="75">
        <v>1</v>
      </c>
      <c r="D112" s="75">
        <v>6</v>
      </c>
      <c r="E112" s="78">
        <v>268</v>
      </c>
      <c r="F112" s="78">
        <f t="shared" si="15"/>
        <v>32.160000000000025</v>
      </c>
      <c r="G112" s="78">
        <f t="shared" si="16"/>
        <v>300.16000000000003</v>
      </c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x14ac:dyDescent="0.15">
      <c r="A113" s="75" t="s">
        <v>82</v>
      </c>
      <c r="B113" s="76" t="s">
        <v>452</v>
      </c>
      <c r="C113" s="75">
        <v>1</v>
      </c>
      <c r="D113" s="75">
        <v>6</v>
      </c>
      <c r="E113" s="78">
        <v>218</v>
      </c>
      <c r="F113" s="78">
        <f t="shared" si="15"/>
        <v>26.160000000000025</v>
      </c>
      <c r="G113" s="78">
        <f t="shared" si="16"/>
        <v>244.16000000000003</v>
      </c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x14ac:dyDescent="0.15">
      <c r="A114" s="75" t="s">
        <v>82</v>
      </c>
      <c r="B114" s="76" t="s">
        <v>453</v>
      </c>
      <c r="C114" s="75">
        <v>1</v>
      </c>
      <c r="D114" s="75">
        <v>6</v>
      </c>
      <c r="E114" s="78">
        <v>233</v>
      </c>
      <c r="F114" s="78">
        <f t="shared" si="15"/>
        <v>27.960000000000036</v>
      </c>
      <c r="G114" s="78">
        <f t="shared" si="16"/>
        <v>260.96000000000004</v>
      </c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x14ac:dyDescent="0.15">
      <c r="A115" s="75" t="s">
        <v>82</v>
      </c>
      <c r="B115" s="76" t="s">
        <v>454</v>
      </c>
      <c r="C115" s="75">
        <v>1</v>
      </c>
      <c r="D115" s="75">
        <v>6</v>
      </c>
      <c r="E115" s="78">
        <v>256</v>
      </c>
      <c r="F115" s="78">
        <f t="shared" si="15"/>
        <v>30.720000000000027</v>
      </c>
      <c r="G115" s="78">
        <f t="shared" si="16"/>
        <v>286.72000000000003</v>
      </c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x14ac:dyDescent="0.15">
      <c r="A116" s="75" t="s">
        <v>82</v>
      </c>
      <c r="B116" s="76" t="s">
        <v>455</v>
      </c>
      <c r="C116" s="75">
        <v>1</v>
      </c>
      <c r="D116" s="75">
        <v>6</v>
      </c>
      <c r="E116" s="78">
        <v>252</v>
      </c>
      <c r="F116" s="78">
        <f t="shared" si="15"/>
        <v>30.240000000000009</v>
      </c>
      <c r="G116" s="78">
        <f t="shared" si="16"/>
        <v>282.24</v>
      </c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x14ac:dyDescent="0.15">
      <c r="A117" s="75" t="s">
        <v>82</v>
      </c>
      <c r="B117" s="76" t="s">
        <v>456</v>
      </c>
      <c r="C117" s="75">
        <v>1</v>
      </c>
      <c r="D117" s="75">
        <v>6</v>
      </c>
      <c r="E117" s="78">
        <v>260</v>
      </c>
      <c r="F117" s="78">
        <f t="shared" si="15"/>
        <v>31.200000000000045</v>
      </c>
      <c r="G117" s="78">
        <f t="shared" si="16"/>
        <v>291.20000000000005</v>
      </c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x14ac:dyDescent="0.15">
      <c r="A118" s="75" t="s">
        <v>82</v>
      </c>
      <c r="B118" s="76" t="s">
        <v>457</v>
      </c>
      <c r="C118" s="75">
        <v>1</v>
      </c>
      <c r="D118" s="75">
        <v>6</v>
      </c>
      <c r="E118" s="78">
        <v>277</v>
      </c>
      <c r="F118" s="78">
        <f t="shared" si="15"/>
        <v>33.240000000000009</v>
      </c>
      <c r="G118" s="78">
        <f t="shared" si="16"/>
        <v>310.24</v>
      </c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x14ac:dyDescent="0.15">
      <c r="A119" s="75" t="s">
        <v>82</v>
      </c>
      <c r="B119" s="76" t="s">
        <v>458</v>
      </c>
      <c r="C119" s="75">
        <v>1</v>
      </c>
      <c r="D119" s="75">
        <v>6</v>
      </c>
      <c r="E119" s="78">
        <v>268</v>
      </c>
      <c r="F119" s="78">
        <f t="shared" si="15"/>
        <v>32.160000000000025</v>
      </c>
      <c r="G119" s="78">
        <f t="shared" si="16"/>
        <v>300.16000000000003</v>
      </c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x14ac:dyDescent="0.15">
      <c r="A120" s="75" t="s">
        <v>82</v>
      </c>
      <c r="B120" s="76" t="s">
        <v>459</v>
      </c>
      <c r="C120" s="75">
        <v>1</v>
      </c>
      <c r="D120" s="75">
        <v>6</v>
      </c>
      <c r="E120" s="78">
        <v>268</v>
      </c>
      <c r="F120" s="78">
        <f t="shared" si="15"/>
        <v>32.160000000000025</v>
      </c>
      <c r="G120" s="78">
        <f t="shared" si="16"/>
        <v>300.16000000000003</v>
      </c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x14ac:dyDescent="0.15">
      <c r="A121" s="75" t="s">
        <v>82</v>
      </c>
      <c r="B121" s="76" t="s">
        <v>460</v>
      </c>
      <c r="C121" s="75">
        <v>1</v>
      </c>
      <c r="D121" s="75">
        <v>6</v>
      </c>
      <c r="E121" s="78">
        <v>260</v>
      </c>
      <c r="F121" s="78">
        <f t="shared" si="15"/>
        <v>31.200000000000045</v>
      </c>
      <c r="G121" s="78">
        <f t="shared" si="16"/>
        <v>291.20000000000005</v>
      </c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x14ac:dyDescent="0.15">
      <c r="A122" s="75" t="s">
        <v>82</v>
      </c>
      <c r="B122" s="76" t="s">
        <v>461</v>
      </c>
      <c r="C122" s="75">
        <v>1</v>
      </c>
      <c r="D122" s="75">
        <v>6</v>
      </c>
      <c r="E122" s="78">
        <v>277</v>
      </c>
      <c r="F122" s="78">
        <f t="shared" si="15"/>
        <v>33.240000000000009</v>
      </c>
      <c r="G122" s="78">
        <f t="shared" si="16"/>
        <v>310.24</v>
      </c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x14ac:dyDescent="0.15">
      <c r="A123" s="75" t="s">
        <v>82</v>
      </c>
      <c r="B123" s="76" t="s">
        <v>462</v>
      </c>
      <c r="C123" s="75">
        <v>1</v>
      </c>
      <c r="D123" s="75">
        <v>6</v>
      </c>
      <c r="E123" s="78">
        <v>260</v>
      </c>
      <c r="F123" s="78">
        <f t="shared" si="15"/>
        <v>31.200000000000045</v>
      </c>
      <c r="G123" s="78">
        <f t="shared" si="16"/>
        <v>291.20000000000005</v>
      </c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x14ac:dyDescent="0.15">
      <c r="A124" s="75" t="s">
        <v>82</v>
      </c>
      <c r="B124" s="76" t="s">
        <v>463</v>
      </c>
      <c r="C124" s="75">
        <v>1</v>
      </c>
      <c r="D124" s="75">
        <v>6</v>
      </c>
      <c r="E124" s="78">
        <v>256</v>
      </c>
      <c r="F124" s="78">
        <f t="shared" si="15"/>
        <v>30.720000000000027</v>
      </c>
      <c r="G124" s="78">
        <f t="shared" ref="G124" si="17">E124*1.12</f>
        <v>286.72000000000003</v>
      </c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x14ac:dyDescent="0.15">
      <c r="A125" s="75"/>
      <c r="B125" s="76"/>
      <c r="C125" s="75"/>
      <c r="D125" s="75"/>
      <c r="E125" s="78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x14ac:dyDescent="0.15">
      <c r="A126" s="75"/>
      <c r="B126" s="76"/>
      <c r="C126" s="75"/>
      <c r="D126" s="75"/>
      <c r="E126" s="78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x14ac:dyDescent="0.15">
      <c r="A127" s="75"/>
      <c r="B127" s="76"/>
      <c r="C127" s="75"/>
      <c r="D127" s="75"/>
      <c r="E127" s="78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x14ac:dyDescent="0.15">
      <c r="A128" s="75"/>
      <c r="B128" s="76"/>
      <c r="C128" s="75"/>
      <c r="D128" s="75"/>
      <c r="E128" s="78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x14ac:dyDescent="0.15">
      <c r="A129" s="75"/>
      <c r="B129" s="76"/>
      <c r="C129" s="75"/>
      <c r="D129" s="75"/>
      <c r="E129" s="78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x14ac:dyDescent="0.15">
      <c r="A130" s="75"/>
      <c r="B130" s="76"/>
      <c r="C130" s="75"/>
      <c r="D130" s="75"/>
      <c r="E130" s="78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x14ac:dyDescent="0.15">
      <c r="A131" s="75"/>
      <c r="B131" s="76"/>
      <c r="C131" s="75"/>
      <c r="D131" s="75"/>
      <c r="E131" s="78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x14ac:dyDescent="0.15">
      <c r="A132" s="75"/>
      <c r="B132" s="76"/>
      <c r="C132" s="75"/>
      <c r="D132" s="75"/>
      <c r="E132" s="78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x14ac:dyDescent="0.15">
      <c r="A133" s="75"/>
      <c r="B133" s="76"/>
      <c r="C133" s="75"/>
      <c r="D133" s="75"/>
      <c r="E133" s="78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x14ac:dyDescent="0.15">
      <c r="A134" s="75"/>
      <c r="B134" s="76"/>
      <c r="C134" s="75"/>
      <c r="D134" s="75"/>
      <c r="E134" s="78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x14ac:dyDescent="0.15">
      <c r="A135" s="75"/>
      <c r="B135" s="76"/>
      <c r="C135" s="75"/>
      <c r="D135" s="75"/>
      <c r="E135" s="78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x14ac:dyDescent="0.15">
      <c r="A136" s="75"/>
      <c r="B136" s="76"/>
      <c r="C136" s="75"/>
      <c r="D136" s="75"/>
      <c r="E136" s="78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x14ac:dyDescent="0.15">
      <c r="A137" s="75"/>
      <c r="B137" s="76"/>
      <c r="C137" s="75"/>
      <c r="D137" s="75"/>
      <c r="E137" s="78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x14ac:dyDescent="0.15">
      <c r="A138" s="75"/>
      <c r="B138" s="76"/>
      <c r="C138" s="75"/>
      <c r="D138" s="75"/>
      <c r="E138" s="78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x14ac:dyDescent="0.15">
      <c r="A139" s="75"/>
      <c r="B139" s="76"/>
      <c r="C139" s="75"/>
      <c r="D139" s="75"/>
      <c r="E139" s="78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x14ac:dyDescent="0.15">
      <c r="A140" s="75"/>
      <c r="B140" s="76"/>
      <c r="C140" s="75"/>
      <c r="D140" s="75"/>
      <c r="E140" s="78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x14ac:dyDescent="0.15">
      <c r="A141" s="75"/>
      <c r="B141" s="76"/>
      <c r="C141" s="75"/>
      <c r="D141" s="75"/>
      <c r="E141" s="78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x14ac:dyDescent="0.15">
      <c r="A142" s="75"/>
      <c r="B142" s="76"/>
      <c r="C142" s="75"/>
      <c r="D142" s="75"/>
      <c r="E142" s="78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x14ac:dyDescent="0.15">
      <c r="A143" s="75"/>
      <c r="B143" s="76"/>
      <c r="C143" s="75"/>
      <c r="D143" s="75"/>
      <c r="E143" s="78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x14ac:dyDescent="0.15">
      <c r="A144" s="75"/>
      <c r="B144" s="76"/>
      <c r="C144" s="75"/>
      <c r="D144" s="75"/>
      <c r="E144" s="78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x14ac:dyDescent="0.15">
      <c r="A145" s="75"/>
      <c r="B145" s="76"/>
      <c r="C145" s="75"/>
      <c r="D145" s="75"/>
      <c r="E145" s="78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x14ac:dyDescent="0.15">
      <c r="A146" s="75"/>
      <c r="B146" s="76"/>
      <c r="C146" s="75"/>
      <c r="D146" s="75"/>
      <c r="E146" s="78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x14ac:dyDescent="0.15">
      <c r="A147" s="75"/>
      <c r="B147" s="76"/>
      <c r="C147" s="75"/>
      <c r="D147" s="75"/>
      <c r="E147" s="78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x14ac:dyDescent="0.15">
      <c r="A148" s="75"/>
      <c r="B148" s="76"/>
      <c r="C148" s="75"/>
      <c r="D148" s="75"/>
      <c r="E148" s="78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x14ac:dyDescent="0.15">
      <c r="A149" s="75"/>
      <c r="B149" s="76"/>
      <c r="C149" s="75"/>
      <c r="D149" s="75"/>
      <c r="E149" s="78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x14ac:dyDescent="0.15">
      <c r="A150" s="75"/>
      <c r="B150" s="76"/>
      <c r="C150" s="75"/>
      <c r="D150" s="75"/>
      <c r="E150" s="78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x14ac:dyDescent="0.15">
      <c r="A151" s="75"/>
      <c r="B151" s="76"/>
      <c r="C151" s="75"/>
      <c r="D151" s="75"/>
      <c r="E151" s="78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x14ac:dyDescent="0.15">
      <c r="A152" s="75"/>
      <c r="B152" s="76"/>
      <c r="C152" s="75"/>
      <c r="D152" s="75"/>
      <c r="E152" s="78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x14ac:dyDescent="0.15">
      <c r="A153" s="75"/>
      <c r="B153" s="76"/>
      <c r="C153" s="75"/>
      <c r="D153" s="75"/>
      <c r="E153" s="78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x14ac:dyDescent="0.15">
      <c r="A154" s="75"/>
      <c r="B154" s="76"/>
      <c r="C154" s="75"/>
      <c r="D154" s="75"/>
      <c r="E154" s="78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x14ac:dyDescent="0.15">
      <c r="A155" s="75"/>
      <c r="B155" s="76"/>
      <c r="C155" s="75"/>
      <c r="D155" s="75"/>
      <c r="E155" s="78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x14ac:dyDescent="0.15">
      <c r="A156" s="75"/>
      <c r="B156" s="76"/>
      <c r="C156" s="75"/>
      <c r="D156" s="75"/>
      <c r="E156" s="78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x14ac:dyDescent="0.15">
      <c r="A157" s="75"/>
      <c r="B157" s="76"/>
      <c r="C157" s="75"/>
      <c r="D157" s="75"/>
      <c r="E157" s="78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x14ac:dyDescent="0.15">
      <c r="A158" s="75"/>
      <c r="B158" s="76"/>
      <c r="C158" s="75"/>
      <c r="D158" s="75"/>
      <c r="E158" s="78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x14ac:dyDescent="0.15">
      <c r="A159" s="75"/>
      <c r="B159" s="76"/>
      <c r="C159" s="75"/>
      <c r="D159" s="75"/>
      <c r="E159" s="78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x14ac:dyDescent="0.15">
      <c r="A160" s="75"/>
      <c r="B160" s="76"/>
      <c r="C160" s="75"/>
      <c r="D160" s="75"/>
      <c r="E160" s="78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x14ac:dyDescent="0.15">
      <c r="A161" s="75"/>
      <c r="B161" s="76"/>
      <c r="C161" s="75"/>
      <c r="D161" s="75"/>
      <c r="E161" s="78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x14ac:dyDescent="0.15">
      <c r="A162" s="75"/>
      <c r="B162" s="76"/>
      <c r="C162" s="75"/>
      <c r="D162" s="75"/>
      <c r="E162" s="78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x14ac:dyDescent="0.15">
      <c r="A163" s="75"/>
      <c r="B163" s="76"/>
      <c r="C163" s="75"/>
      <c r="D163" s="75"/>
      <c r="E163" s="78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x14ac:dyDescent="0.15">
      <c r="A164" s="75"/>
      <c r="B164" s="76"/>
      <c r="C164" s="75"/>
      <c r="D164" s="75"/>
      <c r="E164" s="78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x14ac:dyDescent="0.15">
      <c r="A165" s="75"/>
      <c r="B165" s="76"/>
      <c r="C165" s="75"/>
      <c r="D165" s="75"/>
      <c r="E165" s="78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x14ac:dyDescent="0.15">
      <c r="A166" s="75"/>
      <c r="B166" s="76"/>
      <c r="C166" s="75"/>
      <c r="D166" s="75"/>
      <c r="E166" s="78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x14ac:dyDescent="0.15">
      <c r="A167" s="75"/>
      <c r="B167" s="76"/>
      <c r="C167" s="75"/>
      <c r="D167" s="75"/>
      <c r="E167" s="78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x14ac:dyDescent="0.15">
      <c r="A168" s="75"/>
      <c r="B168" s="76"/>
      <c r="C168" s="75"/>
      <c r="D168" s="75"/>
      <c r="E168" s="78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x14ac:dyDescent="0.15">
      <c r="A169" s="75"/>
      <c r="B169" s="76"/>
      <c r="C169" s="75"/>
      <c r="D169" s="75"/>
      <c r="E169" s="78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x14ac:dyDescent="0.15">
      <c r="A170" s="75"/>
      <c r="B170" s="76"/>
      <c r="C170" s="75"/>
      <c r="D170" s="75"/>
      <c r="E170" s="78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x14ac:dyDescent="0.15">
      <c r="A171" s="75"/>
      <c r="B171" s="76"/>
      <c r="C171" s="75"/>
      <c r="D171" s="75"/>
      <c r="E171" s="78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x14ac:dyDescent="0.15">
      <c r="A172" s="75"/>
      <c r="B172" s="76"/>
      <c r="C172" s="75"/>
      <c r="D172" s="75"/>
      <c r="E172" s="78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x14ac:dyDescent="0.15">
      <c r="A173" s="75"/>
      <c r="B173" s="76"/>
      <c r="C173" s="75"/>
      <c r="D173" s="75"/>
      <c r="E173" s="78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x14ac:dyDescent="0.15">
      <c r="A174" s="75"/>
      <c r="B174" s="76"/>
      <c r="C174" s="75"/>
      <c r="D174" s="75"/>
      <c r="E174" s="78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x14ac:dyDescent="0.15">
      <c r="A175" s="75"/>
      <c r="B175" s="76"/>
      <c r="C175" s="75"/>
      <c r="D175" s="75"/>
      <c r="E175" s="78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x14ac:dyDescent="0.15">
      <c r="A176" s="75"/>
      <c r="B176" s="76"/>
      <c r="C176" s="75"/>
      <c r="D176" s="75"/>
      <c r="E176" s="78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x14ac:dyDescent="0.15">
      <c r="A177" s="75"/>
      <c r="B177" s="76"/>
      <c r="C177" s="75"/>
      <c r="D177" s="75"/>
      <c r="E177" s="78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x14ac:dyDescent="0.15">
      <c r="A178" s="75"/>
      <c r="B178" s="76"/>
      <c r="C178" s="75"/>
      <c r="D178" s="75"/>
      <c r="E178" s="78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x14ac:dyDescent="0.15">
      <c r="A179" s="75"/>
      <c r="B179" s="76"/>
      <c r="C179" s="75"/>
      <c r="D179" s="75"/>
      <c r="E179" s="78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x14ac:dyDescent="0.15">
      <c r="A180" s="75"/>
      <c r="B180" s="76"/>
      <c r="C180" s="75"/>
      <c r="D180" s="75"/>
      <c r="E180" s="78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x14ac:dyDescent="0.15">
      <c r="A181" s="75"/>
      <c r="B181" s="76"/>
      <c r="C181" s="75"/>
      <c r="D181" s="75"/>
      <c r="E181" s="78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x14ac:dyDescent="0.15">
      <c r="A182" s="75"/>
      <c r="B182" s="76"/>
      <c r="C182" s="75"/>
      <c r="D182" s="75"/>
      <c r="E182" s="78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x14ac:dyDescent="0.15">
      <c r="A183" s="75"/>
      <c r="B183" s="76"/>
      <c r="C183" s="75"/>
      <c r="D183" s="75"/>
      <c r="E183" s="78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x14ac:dyDescent="0.15">
      <c r="A184" s="75"/>
      <c r="B184" s="76"/>
      <c r="C184" s="75"/>
      <c r="D184" s="75"/>
      <c r="E184" s="78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x14ac:dyDescent="0.15">
      <c r="A185" s="75"/>
      <c r="B185" s="76"/>
      <c r="C185" s="75"/>
      <c r="D185" s="75"/>
      <c r="E185" s="78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x14ac:dyDescent="0.15">
      <c r="A186" s="75"/>
      <c r="B186" s="76"/>
      <c r="C186" s="75"/>
      <c r="D186" s="75"/>
      <c r="E186" s="78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x14ac:dyDescent="0.15">
      <c r="A187" s="75"/>
      <c r="B187" s="76"/>
      <c r="C187" s="75"/>
      <c r="D187" s="75"/>
      <c r="E187" s="78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x14ac:dyDescent="0.15">
      <c r="A188" s="75"/>
      <c r="B188" s="76"/>
      <c r="C188" s="75"/>
      <c r="D188" s="75"/>
      <c r="E188" s="78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x14ac:dyDescent="0.15">
      <c r="A189" s="75"/>
      <c r="B189" s="76"/>
      <c r="C189" s="75"/>
      <c r="D189" s="75"/>
      <c r="E189" s="78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x14ac:dyDescent="0.15">
      <c r="A190" s="75"/>
      <c r="B190" s="76"/>
      <c r="C190" s="75"/>
      <c r="D190" s="75"/>
      <c r="E190" s="78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x14ac:dyDescent="0.15">
      <c r="A191" s="75"/>
      <c r="B191" s="76"/>
      <c r="C191" s="75"/>
      <c r="D191" s="75"/>
      <c r="E191" s="78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x14ac:dyDescent="0.15">
      <c r="A192" s="75"/>
      <c r="B192" s="76"/>
      <c r="C192" s="75"/>
      <c r="D192" s="75"/>
      <c r="E192" s="78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x14ac:dyDescent="0.15">
      <c r="A193" s="75"/>
      <c r="B193" s="76"/>
      <c r="C193" s="75"/>
      <c r="D193" s="75"/>
      <c r="E193" s="78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x14ac:dyDescent="0.15">
      <c r="A194" s="75"/>
      <c r="B194" s="76"/>
      <c r="C194" s="75"/>
      <c r="D194" s="75"/>
      <c r="E194" s="78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x14ac:dyDescent="0.15">
      <c r="A195" s="75"/>
      <c r="B195" s="76"/>
      <c r="C195" s="75"/>
      <c r="D195" s="75"/>
      <c r="E195" s="78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x14ac:dyDescent="0.15">
      <c r="A196" s="75"/>
      <c r="B196" s="76"/>
      <c r="C196" s="75"/>
      <c r="D196" s="75"/>
      <c r="E196" s="78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x14ac:dyDescent="0.15">
      <c r="A197" s="75"/>
      <c r="B197" s="76"/>
      <c r="C197" s="75"/>
      <c r="D197" s="75"/>
      <c r="E197" s="78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x14ac:dyDescent="0.15">
      <c r="A198" s="75"/>
      <c r="B198" s="76"/>
      <c r="C198" s="75"/>
      <c r="D198" s="75"/>
      <c r="E198" s="78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x14ac:dyDescent="0.15">
      <c r="A199" s="75"/>
      <c r="B199" s="76"/>
      <c r="C199" s="75"/>
      <c r="D199" s="75"/>
      <c r="E199" s="78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x14ac:dyDescent="0.15">
      <c r="A200" s="75"/>
      <c r="B200" s="76"/>
      <c r="C200" s="75"/>
      <c r="D200" s="75"/>
      <c r="E200" s="78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x14ac:dyDescent="0.15">
      <c r="A201" s="75"/>
      <c r="B201" s="76"/>
      <c r="C201" s="75"/>
      <c r="D201" s="75"/>
      <c r="E201" s="78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x14ac:dyDescent="0.15">
      <c r="A202" s="75"/>
      <c r="B202" s="76"/>
      <c r="C202" s="75"/>
      <c r="D202" s="75"/>
      <c r="E202" s="78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x14ac:dyDescent="0.15">
      <c r="A203" s="75"/>
      <c r="B203" s="76"/>
      <c r="C203" s="75"/>
      <c r="D203" s="75"/>
      <c r="E203" s="78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x14ac:dyDescent="0.15">
      <c r="A204" s="75"/>
      <c r="B204" s="76"/>
      <c r="C204" s="75"/>
      <c r="D204" s="75"/>
      <c r="E204" s="78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x14ac:dyDescent="0.15">
      <c r="A205" s="75"/>
      <c r="B205" s="76"/>
      <c r="C205" s="75"/>
      <c r="D205" s="75"/>
      <c r="E205" s="78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x14ac:dyDescent="0.15">
      <c r="A206" s="75"/>
      <c r="B206" s="76"/>
      <c r="C206" s="75"/>
      <c r="D206" s="75"/>
      <c r="E206" s="78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x14ac:dyDescent="0.15">
      <c r="A207" s="75"/>
      <c r="B207" s="76"/>
      <c r="C207" s="75"/>
      <c r="D207" s="75"/>
      <c r="E207" s="78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x14ac:dyDescent="0.15">
      <c r="A208" s="75"/>
      <c r="B208" s="76"/>
      <c r="C208" s="75"/>
      <c r="D208" s="75"/>
      <c r="E208" s="78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x14ac:dyDescent="0.15">
      <c r="A209" s="75"/>
      <c r="B209" s="76"/>
      <c r="C209" s="75"/>
      <c r="D209" s="75"/>
      <c r="E209" s="78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x14ac:dyDescent="0.15">
      <c r="A210" s="75"/>
      <c r="B210" s="76"/>
      <c r="C210" s="75"/>
      <c r="D210" s="75"/>
      <c r="E210" s="78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x14ac:dyDescent="0.15">
      <c r="A211" s="75"/>
      <c r="B211" s="76"/>
      <c r="C211" s="75"/>
      <c r="D211" s="75"/>
      <c r="E211" s="78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x14ac:dyDescent="0.15">
      <c r="A212" s="75"/>
      <c r="B212" s="76"/>
      <c r="C212" s="75"/>
      <c r="D212" s="75"/>
      <c r="E212" s="78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x14ac:dyDescent="0.15">
      <c r="A213" s="75"/>
      <c r="B213" s="76"/>
      <c r="C213" s="75"/>
      <c r="D213" s="75"/>
      <c r="E213" s="78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x14ac:dyDescent="0.15">
      <c r="A214" s="75"/>
      <c r="B214" s="76"/>
      <c r="C214" s="75"/>
      <c r="D214" s="75"/>
      <c r="E214" s="78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x14ac:dyDescent="0.15">
      <c r="A215" s="75"/>
      <c r="B215" s="76"/>
      <c r="C215" s="75"/>
      <c r="D215" s="75"/>
      <c r="E215" s="78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x14ac:dyDescent="0.15">
      <c r="A216" s="75"/>
      <c r="B216" s="76"/>
      <c r="C216" s="75"/>
      <c r="D216" s="75"/>
      <c r="E216" s="78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x14ac:dyDescent="0.15">
      <c r="A217" s="75"/>
      <c r="B217" s="76"/>
      <c r="C217" s="75"/>
      <c r="D217" s="75"/>
      <c r="E217" s="78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x14ac:dyDescent="0.15">
      <c r="A218" s="75"/>
      <c r="B218" s="76"/>
      <c r="C218" s="75"/>
      <c r="D218" s="75"/>
      <c r="E218" s="78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x14ac:dyDescent="0.15">
      <c r="A219" s="75"/>
      <c r="B219" s="76"/>
      <c r="C219" s="75"/>
      <c r="D219" s="75"/>
      <c r="E219" s="78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x14ac:dyDescent="0.15">
      <c r="A220" s="75"/>
      <c r="B220" s="76"/>
      <c r="C220" s="75"/>
      <c r="D220" s="75"/>
      <c r="E220" s="78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x14ac:dyDescent="0.15">
      <c r="A221" s="75"/>
      <c r="B221" s="76"/>
      <c r="C221" s="75"/>
      <c r="D221" s="75"/>
      <c r="E221" s="78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spans="1:26" x14ac:dyDescent="0.15">
      <c r="A222" s="75"/>
      <c r="B222" s="76"/>
      <c r="C222" s="75"/>
      <c r="D222" s="75"/>
      <c r="E222" s="78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spans="1:26" x14ac:dyDescent="0.15">
      <c r="A223" s="75"/>
      <c r="B223" s="76"/>
      <c r="C223" s="75"/>
      <c r="D223" s="75"/>
      <c r="E223" s="78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spans="1:26" x14ac:dyDescent="0.15">
      <c r="A224" s="75"/>
      <c r="B224" s="76"/>
      <c r="C224" s="75"/>
      <c r="D224" s="75"/>
      <c r="E224" s="78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spans="1:26" x14ac:dyDescent="0.15">
      <c r="A225" s="75"/>
      <c r="B225" s="76"/>
      <c r="C225" s="75"/>
      <c r="D225" s="75"/>
      <c r="E225" s="78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spans="1:26" x14ac:dyDescent="0.15">
      <c r="A226" s="75"/>
      <c r="B226" s="76"/>
      <c r="C226" s="75"/>
      <c r="D226" s="75"/>
      <c r="E226" s="78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spans="1:26" x14ac:dyDescent="0.15">
      <c r="A227" s="75"/>
      <c r="B227" s="76"/>
      <c r="C227" s="75"/>
      <c r="D227" s="75"/>
      <c r="E227" s="78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spans="1:26" x14ac:dyDescent="0.15">
      <c r="A228" s="75"/>
      <c r="B228" s="76"/>
      <c r="C228" s="75"/>
      <c r="D228" s="75"/>
      <c r="E228" s="78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spans="1:26" x14ac:dyDescent="0.15">
      <c r="A229" s="75"/>
      <c r="B229" s="76"/>
      <c r="C229" s="75"/>
      <c r="D229" s="75"/>
      <c r="E229" s="78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spans="1:26" x14ac:dyDescent="0.15">
      <c r="A230" s="75"/>
      <c r="B230" s="76"/>
      <c r="C230" s="75"/>
      <c r="D230" s="75"/>
      <c r="E230" s="78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spans="1:26" x14ac:dyDescent="0.15">
      <c r="A231" s="75"/>
      <c r="B231" s="76"/>
      <c r="C231" s="75"/>
      <c r="D231" s="75"/>
      <c r="E231" s="78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spans="1:26" x14ac:dyDescent="0.15">
      <c r="A232" s="75"/>
      <c r="B232" s="76"/>
      <c r="C232" s="75"/>
      <c r="D232" s="75"/>
      <c r="E232" s="78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spans="1:26" x14ac:dyDescent="0.15">
      <c r="A233" s="75"/>
      <c r="B233" s="76"/>
      <c r="C233" s="75"/>
      <c r="D233" s="75"/>
      <c r="E233" s="78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spans="1:26" x14ac:dyDescent="0.15">
      <c r="A234" s="75"/>
      <c r="B234" s="76"/>
      <c r="C234" s="75"/>
      <c r="D234" s="75"/>
      <c r="E234" s="78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spans="1:26" x14ac:dyDescent="0.15">
      <c r="A235" s="75"/>
      <c r="B235" s="76"/>
      <c r="C235" s="75"/>
      <c r="D235" s="75"/>
      <c r="E235" s="78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spans="1:26" x14ac:dyDescent="0.15">
      <c r="A236" s="75"/>
      <c r="B236" s="76"/>
      <c r="C236" s="75"/>
      <c r="D236" s="75"/>
      <c r="E236" s="78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spans="1:26" x14ac:dyDescent="0.15">
      <c r="A237" s="75"/>
      <c r="B237" s="76"/>
      <c r="C237" s="75"/>
      <c r="D237" s="75"/>
      <c r="E237" s="78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spans="1:26" x14ac:dyDescent="0.15">
      <c r="A238" s="75"/>
      <c r="B238" s="76"/>
      <c r="C238" s="75"/>
      <c r="D238" s="75"/>
      <c r="E238" s="78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spans="1:26" x14ac:dyDescent="0.15">
      <c r="A239" s="75"/>
      <c r="B239" s="76"/>
      <c r="C239" s="75"/>
      <c r="D239" s="75"/>
      <c r="E239" s="78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spans="1:26" x14ac:dyDescent="0.15">
      <c r="A240" s="75"/>
      <c r="B240" s="76"/>
      <c r="C240" s="75"/>
      <c r="D240" s="75"/>
      <c r="E240" s="78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spans="1:26" x14ac:dyDescent="0.15">
      <c r="A241" s="75"/>
      <c r="B241" s="76"/>
      <c r="C241" s="75"/>
      <c r="D241" s="75"/>
      <c r="E241" s="78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spans="1:26" x14ac:dyDescent="0.15">
      <c r="A242" s="75"/>
      <c r="B242" s="76"/>
      <c r="C242" s="75"/>
      <c r="D242" s="75"/>
      <c r="E242" s="78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spans="1:26" x14ac:dyDescent="0.15">
      <c r="A243" s="75"/>
      <c r="B243" s="76"/>
      <c r="C243" s="75"/>
      <c r="D243" s="75"/>
      <c r="E243" s="78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spans="1:26" x14ac:dyDescent="0.15">
      <c r="A244" s="75"/>
      <c r="B244" s="76"/>
      <c r="C244" s="75"/>
      <c r="D244" s="75"/>
      <c r="E244" s="78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spans="1:26" x14ac:dyDescent="0.15">
      <c r="A245" s="75"/>
      <c r="B245" s="76"/>
      <c r="C245" s="75"/>
      <c r="D245" s="75"/>
      <c r="E245" s="78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spans="1:26" x14ac:dyDescent="0.15">
      <c r="A246" s="75"/>
      <c r="B246" s="76"/>
      <c r="C246" s="75"/>
      <c r="D246" s="75"/>
      <c r="E246" s="78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spans="1:26" x14ac:dyDescent="0.15">
      <c r="A247" s="75"/>
      <c r="B247" s="76"/>
      <c r="C247" s="75"/>
      <c r="D247" s="75"/>
      <c r="E247" s="78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spans="1:26" x14ac:dyDescent="0.15">
      <c r="A248" s="75"/>
      <c r="B248" s="76"/>
      <c r="C248" s="75"/>
      <c r="D248" s="75"/>
      <c r="E248" s="78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spans="1:26" x14ac:dyDescent="0.15">
      <c r="A249" s="75"/>
      <c r="B249" s="76"/>
      <c r="C249" s="75"/>
      <c r="D249" s="75"/>
      <c r="E249" s="78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spans="1:26" x14ac:dyDescent="0.15">
      <c r="A250" s="75"/>
      <c r="B250" s="76"/>
      <c r="C250" s="75"/>
      <c r="D250" s="75"/>
      <c r="E250" s="78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spans="1:26" x14ac:dyDescent="0.15">
      <c r="A251" s="75"/>
      <c r="B251" s="76"/>
      <c r="C251" s="75"/>
      <c r="D251" s="75"/>
      <c r="E251" s="78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spans="1:26" x14ac:dyDescent="0.15">
      <c r="A252" s="75"/>
      <c r="B252" s="76"/>
      <c r="C252" s="75"/>
      <c r="D252" s="75"/>
      <c r="E252" s="78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spans="1:26" x14ac:dyDescent="0.15">
      <c r="A253" s="75"/>
      <c r="B253" s="76"/>
      <c r="C253" s="75"/>
      <c r="D253" s="75"/>
      <c r="E253" s="78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spans="1:26" x14ac:dyDescent="0.15">
      <c r="A254" s="75"/>
      <c r="B254" s="76"/>
      <c r="C254" s="75"/>
      <c r="D254" s="75"/>
      <c r="E254" s="78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spans="1:26" x14ac:dyDescent="0.15">
      <c r="A255" s="75"/>
      <c r="B255" s="76"/>
      <c r="C255" s="75"/>
      <c r="D255" s="75"/>
      <c r="E255" s="78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spans="1:26" x14ac:dyDescent="0.15">
      <c r="A256" s="75"/>
      <c r="B256" s="76"/>
      <c r="C256" s="75"/>
      <c r="D256" s="75"/>
      <c r="E256" s="78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spans="1:26" x14ac:dyDescent="0.15">
      <c r="A257" s="75"/>
      <c r="B257" s="76"/>
      <c r="C257" s="75"/>
      <c r="D257" s="75"/>
      <c r="E257" s="78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spans="1:26" x14ac:dyDescent="0.15">
      <c r="A258" s="75"/>
      <c r="B258" s="76"/>
      <c r="C258" s="75"/>
      <c r="D258" s="75"/>
      <c r="E258" s="78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spans="1:26" x14ac:dyDescent="0.15">
      <c r="A259" s="75"/>
      <c r="B259" s="76"/>
      <c r="C259" s="75"/>
      <c r="D259" s="75"/>
      <c r="E259" s="78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spans="1:26" x14ac:dyDescent="0.15">
      <c r="A260" s="75"/>
      <c r="B260" s="76"/>
      <c r="C260" s="75"/>
      <c r="D260" s="75"/>
      <c r="E260" s="78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spans="1:26" x14ac:dyDescent="0.15">
      <c r="A261" s="75"/>
      <c r="B261" s="76"/>
      <c r="C261" s="75"/>
      <c r="D261" s="75"/>
      <c r="E261" s="78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spans="1:26" x14ac:dyDescent="0.15">
      <c r="A262" s="75"/>
      <c r="B262" s="76"/>
      <c r="C262" s="75"/>
      <c r="D262" s="75"/>
      <c r="E262" s="78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spans="1:26" x14ac:dyDescent="0.15">
      <c r="A263" s="75"/>
      <c r="B263" s="76"/>
      <c r="C263" s="75"/>
      <c r="D263" s="75"/>
      <c r="E263" s="78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spans="1:26" x14ac:dyDescent="0.15">
      <c r="A264" s="75"/>
      <c r="B264" s="76"/>
      <c r="C264" s="75"/>
      <c r="D264" s="75"/>
      <c r="E264" s="78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spans="1:26" x14ac:dyDescent="0.15">
      <c r="A265" s="75"/>
      <c r="B265" s="76"/>
      <c r="C265" s="75"/>
      <c r="D265" s="75"/>
      <c r="E265" s="78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spans="1:26" x14ac:dyDescent="0.15">
      <c r="A266" s="75"/>
      <c r="B266" s="76"/>
      <c r="C266" s="75"/>
      <c r="D266" s="75"/>
      <c r="E266" s="78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spans="1:26" x14ac:dyDescent="0.15">
      <c r="A267" s="75"/>
      <c r="B267" s="76"/>
      <c r="C267" s="75"/>
      <c r="D267" s="75"/>
      <c r="E267" s="78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spans="1:26" x14ac:dyDescent="0.15">
      <c r="A268" s="75"/>
      <c r="B268" s="76"/>
      <c r="C268" s="75"/>
      <c r="D268" s="75"/>
      <c r="E268" s="78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spans="1:26" x14ac:dyDescent="0.15">
      <c r="A269" s="75"/>
      <c r="B269" s="76"/>
      <c r="C269" s="75"/>
      <c r="D269" s="75"/>
      <c r="E269" s="78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spans="1:26" x14ac:dyDescent="0.15">
      <c r="A270" s="75"/>
      <c r="B270" s="76"/>
      <c r="C270" s="75"/>
      <c r="D270" s="75"/>
      <c r="E270" s="78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spans="1:26" x14ac:dyDescent="0.15">
      <c r="A271" s="75"/>
      <c r="B271" s="76"/>
      <c r="C271" s="75"/>
      <c r="D271" s="75"/>
      <c r="E271" s="78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spans="1:26" x14ac:dyDescent="0.15">
      <c r="A272" s="75"/>
      <c r="B272" s="76"/>
      <c r="C272" s="75"/>
      <c r="D272" s="75"/>
      <c r="E272" s="78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spans="1:26" x14ac:dyDescent="0.15">
      <c r="A273" s="75"/>
      <c r="B273" s="76"/>
      <c r="C273" s="75"/>
      <c r="D273" s="75"/>
      <c r="E273" s="78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spans="1:26" x14ac:dyDescent="0.15">
      <c r="A274" s="75"/>
      <c r="B274" s="76"/>
      <c r="C274" s="75"/>
      <c r="D274" s="75"/>
      <c r="E274" s="78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spans="1:26" x14ac:dyDescent="0.15">
      <c r="A275" s="75"/>
      <c r="B275" s="76"/>
      <c r="C275" s="75"/>
      <c r="D275" s="75"/>
      <c r="E275" s="78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spans="1:26" x14ac:dyDescent="0.15">
      <c r="A276" s="75"/>
      <c r="B276" s="76"/>
      <c r="C276" s="75"/>
      <c r="D276" s="75"/>
      <c r="E276" s="78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spans="1:26" x14ac:dyDescent="0.15">
      <c r="A277" s="75"/>
      <c r="B277" s="76"/>
      <c r="C277" s="75"/>
      <c r="D277" s="75"/>
      <c r="E277" s="78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spans="1:26" x14ac:dyDescent="0.15">
      <c r="A278" s="75"/>
      <c r="B278" s="76"/>
      <c r="C278" s="75"/>
      <c r="D278" s="75"/>
      <c r="E278" s="78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spans="1:26" x14ac:dyDescent="0.15">
      <c r="A279" s="75"/>
      <c r="B279" s="76"/>
      <c r="C279" s="75"/>
      <c r="D279" s="75"/>
      <c r="E279" s="78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spans="1:26" x14ac:dyDescent="0.15">
      <c r="A280" s="75"/>
      <c r="B280" s="76"/>
      <c r="C280" s="75"/>
      <c r="D280" s="75"/>
      <c r="E280" s="78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spans="1:26" x14ac:dyDescent="0.15">
      <c r="A281" s="75"/>
      <c r="B281" s="76"/>
      <c r="C281" s="75"/>
      <c r="D281" s="75"/>
      <c r="E281" s="78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spans="1:26" x14ac:dyDescent="0.15">
      <c r="A282" s="75"/>
      <c r="B282" s="76"/>
      <c r="C282" s="75"/>
      <c r="D282" s="75"/>
      <c r="E282" s="78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spans="1:26" x14ac:dyDescent="0.15">
      <c r="A283" s="75"/>
      <c r="B283" s="76"/>
      <c r="C283" s="75"/>
      <c r="D283" s="75"/>
      <c r="E283" s="78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spans="1:26" x14ac:dyDescent="0.15">
      <c r="A284" s="75"/>
      <c r="B284" s="76"/>
      <c r="C284" s="75"/>
      <c r="D284" s="75"/>
      <c r="E284" s="78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spans="1:26" x14ac:dyDescent="0.15">
      <c r="A285" s="75"/>
      <c r="B285" s="76"/>
      <c r="C285" s="75"/>
      <c r="D285" s="75"/>
      <c r="E285" s="78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spans="1:26" x14ac:dyDescent="0.15">
      <c r="A286" s="75"/>
      <c r="B286" s="76"/>
      <c r="C286" s="75"/>
      <c r="D286" s="75"/>
      <c r="E286" s="78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spans="1:26" x14ac:dyDescent="0.15">
      <c r="A287" s="75"/>
      <c r="B287" s="76"/>
      <c r="C287" s="75"/>
      <c r="D287" s="75"/>
      <c r="E287" s="78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spans="1:26" x14ac:dyDescent="0.15">
      <c r="A288" s="75"/>
      <c r="B288" s="76"/>
      <c r="C288" s="75"/>
      <c r="D288" s="75"/>
      <c r="E288" s="78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spans="1:26" x14ac:dyDescent="0.15">
      <c r="A289" s="75"/>
      <c r="B289" s="76"/>
      <c r="C289" s="75"/>
      <c r="D289" s="75"/>
      <c r="E289" s="78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spans="1:26" x14ac:dyDescent="0.15">
      <c r="A290" s="75"/>
      <c r="B290" s="76"/>
      <c r="C290" s="75"/>
      <c r="D290" s="75"/>
      <c r="E290" s="78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spans="1:26" x14ac:dyDescent="0.15">
      <c r="A291" s="75"/>
      <c r="B291" s="76"/>
      <c r="C291" s="75"/>
      <c r="D291" s="75"/>
      <c r="E291" s="78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spans="1:26" x14ac:dyDescent="0.15">
      <c r="A292" s="75"/>
      <c r="B292" s="76"/>
      <c r="C292" s="75"/>
      <c r="D292" s="75"/>
      <c r="E292" s="78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spans="1:26" x14ac:dyDescent="0.15">
      <c r="A293" s="75"/>
      <c r="B293" s="76"/>
      <c r="C293" s="75"/>
      <c r="D293" s="75"/>
      <c r="E293" s="78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spans="1:26" x14ac:dyDescent="0.15">
      <c r="A294" s="75"/>
      <c r="B294" s="76"/>
      <c r="C294" s="75"/>
      <c r="D294" s="75"/>
      <c r="E294" s="78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spans="1:26" x14ac:dyDescent="0.15">
      <c r="A295" s="75"/>
      <c r="B295" s="76"/>
      <c r="C295" s="75"/>
      <c r="D295" s="75"/>
      <c r="E295" s="78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spans="1:26" x14ac:dyDescent="0.15">
      <c r="A296" s="75"/>
      <c r="B296" s="76"/>
      <c r="C296" s="75"/>
      <c r="D296" s="75"/>
      <c r="E296" s="78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spans="1:26" x14ac:dyDescent="0.15">
      <c r="A297" s="75"/>
      <c r="B297" s="76"/>
      <c r="C297" s="75"/>
      <c r="D297" s="75"/>
      <c r="E297" s="78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spans="1:26" x14ac:dyDescent="0.15">
      <c r="A298" s="75"/>
      <c r="B298" s="76"/>
      <c r="C298" s="75"/>
      <c r="D298" s="75"/>
      <c r="E298" s="78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spans="1:26" x14ac:dyDescent="0.15">
      <c r="A299" s="75"/>
      <c r="B299" s="76"/>
      <c r="C299" s="75"/>
      <c r="D299" s="75"/>
      <c r="E299" s="78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spans="1:26" x14ac:dyDescent="0.15">
      <c r="A300" s="75"/>
      <c r="B300" s="76"/>
      <c r="C300" s="75"/>
      <c r="D300" s="75"/>
      <c r="E300" s="78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spans="1:26" x14ac:dyDescent="0.15">
      <c r="A301" s="75"/>
      <c r="B301" s="76"/>
      <c r="C301" s="75"/>
      <c r="D301" s="75"/>
      <c r="E301" s="78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spans="1:26" x14ac:dyDescent="0.15">
      <c r="A302" s="75"/>
      <c r="B302" s="76"/>
      <c r="C302" s="75"/>
      <c r="D302" s="75"/>
      <c r="E302" s="78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spans="1:26" x14ac:dyDescent="0.15">
      <c r="A303" s="75"/>
      <c r="B303" s="76"/>
      <c r="C303" s="75"/>
      <c r="D303" s="75"/>
      <c r="E303" s="78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spans="1:26" x14ac:dyDescent="0.15">
      <c r="A304" s="75"/>
      <c r="B304" s="76"/>
      <c r="C304" s="75"/>
      <c r="D304" s="75"/>
      <c r="E304" s="78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spans="1:26" x14ac:dyDescent="0.15">
      <c r="A305" s="75"/>
      <c r="B305" s="76"/>
      <c r="C305" s="75"/>
      <c r="D305" s="75"/>
      <c r="E305" s="78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spans="1:26" x14ac:dyDescent="0.15">
      <c r="A306" s="75"/>
      <c r="B306" s="76"/>
      <c r="C306" s="75"/>
      <c r="D306" s="75"/>
      <c r="E306" s="78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spans="1:26" x14ac:dyDescent="0.15">
      <c r="A307" s="75"/>
      <c r="B307" s="76"/>
      <c r="C307" s="75"/>
      <c r="D307" s="75"/>
      <c r="E307" s="78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spans="1:26" x14ac:dyDescent="0.15">
      <c r="A308" s="75"/>
      <c r="B308" s="76"/>
      <c r="C308" s="75"/>
      <c r="D308" s="75"/>
      <c r="E308" s="78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spans="1:26" x14ac:dyDescent="0.15">
      <c r="A309" s="75"/>
      <c r="B309" s="76"/>
      <c r="C309" s="75"/>
      <c r="D309" s="75"/>
      <c r="E309" s="78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6" x14ac:dyDescent="0.15">
      <c r="A310" s="75"/>
      <c r="B310" s="76"/>
      <c r="C310" s="75"/>
      <c r="D310" s="75"/>
      <c r="E310" s="78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spans="1:26" x14ac:dyDescent="0.15">
      <c r="A311" s="75"/>
      <c r="B311" s="76"/>
      <c r="C311" s="75"/>
      <c r="D311" s="75"/>
      <c r="E311" s="78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spans="1:26" x14ac:dyDescent="0.15">
      <c r="A312" s="75"/>
      <c r="B312" s="76"/>
      <c r="C312" s="75"/>
      <c r="D312" s="75"/>
      <c r="E312" s="78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spans="1:26" x14ac:dyDescent="0.15">
      <c r="A313" s="75"/>
      <c r="B313" s="76"/>
      <c r="C313" s="75"/>
      <c r="D313" s="75"/>
      <c r="E313" s="78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spans="1:26" x14ac:dyDescent="0.15">
      <c r="A314" s="75"/>
      <c r="B314" s="76"/>
      <c r="C314" s="75"/>
      <c r="D314" s="75"/>
      <c r="E314" s="78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spans="1:26" x14ac:dyDescent="0.15">
      <c r="A315" s="75"/>
      <c r="B315" s="76"/>
      <c r="C315" s="75"/>
      <c r="D315" s="75"/>
      <c r="E315" s="78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spans="1:26" x14ac:dyDescent="0.15">
      <c r="A316" s="75"/>
      <c r="B316" s="76"/>
      <c r="C316" s="75"/>
      <c r="D316" s="75"/>
      <c r="E316" s="78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spans="1:26" x14ac:dyDescent="0.15">
      <c r="A317" s="75"/>
      <c r="B317" s="76"/>
      <c r="C317" s="75"/>
      <c r="D317" s="75"/>
      <c r="E317" s="78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spans="1:26" x14ac:dyDescent="0.15">
      <c r="A318" s="75"/>
      <c r="B318" s="76"/>
      <c r="C318" s="75"/>
      <c r="D318" s="75"/>
      <c r="E318" s="78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spans="1:26" x14ac:dyDescent="0.15">
      <c r="A319" s="75"/>
      <c r="B319" s="76"/>
      <c r="C319" s="75"/>
      <c r="D319" s="75"/>
      <c r="E319" s="78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spans="1:26" x14ac:dyDescent="0.15">
      <c r="A320" s="75"/>
      <c r="B320" s="76"/>
      <c r="C320" s="75"/>
      <c r="D320" s="75"/>
      <c r="E320" s="78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spans="1:26" x14ac:dyDescent="0.15">
      <c r="A321" s="75"/>
      <c r="B321" s="76"/>
      <c r="C321" s="75"/>
      <c r="D321" s="75"/>
      <c r="E321" s="78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spans="1:26" x14ac:dyDescent="0.15">
      <c r="A322" s="75"/>
      <c r="B322" s="76"/>
      <c r="C322" s="75"/>
      <c r="D322" s="75"/>
      <c r="E322" s="78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spans="1:26" x14ac:dyDescent="0.15">
      <c r="A323" s="75"/>
      <c r="B323" s="76"/>
      <c r="C323" s="75"/>
      <c r="D323" s="75"/>
      <c r="E323" s="78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spans="1:26" x14ac:dyDescent="0.15">
      <c r="A324" s="75"/>
      <c r="B324" s="76"/>
      <c r="C324" s="75"/>
      <c r="D324" s="75"/>
      <c r="E324" s="78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spans="1:26" x14ac:dyDescent="0.15">
      <c r="A325" s="75"/>
      <c r="B325" s="76"/>
      <c r="C325" s="75"/>
      <c r="D325" s="75"/>
      <c r="E325" s="78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x14ac:dyDescent="0.15">
      <c r="A326" s="75"/>
      <c r="B326" s="76"/>
      <c r="C326" s="75"/>
      <c r="D326" s="75"/>
      <c r="E326" s="78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spans="1:26" x14ac:dyDescent="0.15">
      <c r="A327" s="75"/>
      <c r="B327" s="76"/>
      <c r="C327" s="75"/>
      <c r="D327" s="75"/>
      <c r="E327" s="78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spans="1:26" x14ac:dyDescent="0.15">
      <c r="A328" s="75"/>
      <c r="B328" s="76"/>
      <c r="C328" s="75"/>
      <c r="D328" s="75"/>
      <c r="E328" s="78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spans="1:26" x14ac:dyDescent="0.15">
      <c r="A329" s="75"/>
      <c r="B329" s="76"/>
      <c r="C329" s="75"/>
      <c r="D329" s="75"/>
      <c r="E329" s="78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spans="1:26" x14ac:dyDescent="0.15">
      <c r="A330" s="75"/>
      <c r="B330" s="76"/>
      <c r="C330" s="75"/>
      <c r="D330" s="75"/>
      <c r="E330" s="78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spans="1:26" x14ac:dyDescent="0.15">
      <c r="A331" s="75"/>
      <c r="B331" s="76"/>
      <c r="C331" s="75"/>
      <c r="D331" s="75"/>
      <c r="E331" s="78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spans="1:26" x14ac:dyDescent="0.15">
      <c r="A332" s="75"/>
      <c r="B332" s="76"/>
      <c r="C332" s="75"/>
      <c r="D332" s="75"/>
      <c r="E332" s="78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spans="1:26" x14ac:dyDescent="0.15">
      <c r="A333" s="75"/>
      <c r="B333" s="76"/>
      <c r="C333" s="75"/>
      <c r="D333" s="75"/>
      <c r="E333" s="78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spans="1:26" x14ac:dyDescent="0.15">
      <c r="A334" s="75"/>
      <c r="B334" s="76"/>
      <c r="C334" s="75"/>
      <c r="D334" s="75"/>
      <c r="E334" s="78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spans="1:26" x14ac:dyDescent="0.15">
      <c r="A335" s="75"/>
      <c r="B335" s="76"/>
      <c r="C335" s="75"/>
      <c r="D335" s="75"/>
      <c r="E335" s="78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spans="1:26" x14ac:dyDescent="0.15">
      <c r="A336" s="75"/>
      <c r="B336" s="76"/>
      <c r="C336" s="75"/>
      <c r="D336" s="75"/>
      <c r="E336" s="78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spans="1:26" x14ac:dyDescent="0.15">
      <c r="A337" s="75"/>
      <c r="B337" s="76"/>
      <c r="C337" s="75"/>
      <c r="D337" s="75"/>
      <c r="E337" s="78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spans="1:26" x14ac:dyDescent="0.15">
      <c r="A338" s="75"/>
      <c r="B338" s="76"/>
      <c r="C338" s="75"/>
      <c r="D338" s="75"/>
      <c r="E338" s="78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spans="1:26" x14ac:dyDescent="0.15">
      <c r="A339" s="75"/>
      <c r="B339" s="76"/>
      <c r="C339" s="75"/>
      <c r="D339" s="75"/>
      <c r="E339" s="78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spans="1:26" x14ac:dyDescent="0.15">
      <c r="A340" s="75"/>
      <c r="B340" s="76"/>
      <c r="C340" s="75"/>
      <c r="D340" s="75"/>
      <c r="E340" s="78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spans="1:26" x14ac:dyDescent="0.15">
      <c r="A341" s="75"/>
      <c r="B341" s="76"/>
      <c r="C341" s="75"/>
      <c r="D341" s="75"/>
      <c r="E341" s="78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spans="1:26" x14ac:dyDescent="0.15">
      <c r="A342" s="75"/>
      <c r="B342" s="76"/>
      <c r="C342" s="75"/>
      <c r="D342" s="75"/>
      <c r="E342" s="78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spans="1:26" x14ac:dyDescent="0.15">
      <c r="A343" s="75"/>
      <c r="B343" s="76"/>
      <c r="C343" s="75"/>
      <c r="D343" s="75"/>
      <c r="E343" s="78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spans="1:26" x14ac:dyDescent="0.15">
      <c r="A344" s="75"/>
      <c r="B344" s="76"/>
      <c r="C344" s="75"/>
      <c r="D344" s="75"/>
      <c r="E344" s="78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spans="1:26" x14ac:dyDescent="0.15">
      <c r="A345" s="75"/>
      <c r="B345" s="76"/>
      <c r="C345" s="75"/>
      <c r="D345" s="75"/>
      <c r="E345" s="78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spans="1:26" x14ac:dyDescent="0.15">
      <c r="A346" s="75"/>
      <c r="B346" s="76"/>
      <c r="C346" s="75"/>
      <c r="D346" s="75"/>
      <c r="E346" s="78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spans="1:26" x14ac:dyDescent="0.15">
      <c r="A347" s="75"/>
      <c r="B347" s="76"/>
      <c r="C347" s="75"/>
      <c r="D347" s="75"/>
      <c r="E347" s="78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spans="1:26" x14ac:dyDescent="0.15">
      <c r="A348" s="75"/>
      <c r="B348" s="76"/>
      <c r="C348" s="75"/>
      <c r="D348" s="75"/>
      <c r="E348" s="78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spans="1:26" x14ac:dyDescent="0.15">
      <c r="A349" s="75"/>
      <c r="B349" s="76"/>
      <c r="C349" s="75"/>
      <c r="D349" s="75"/>
      <c r="E349" s="78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spans="1:26" x14ac:dyDescent="0.15">
      <c r="A350" s="75"/>
      <c r="B350" s="76"/>
      <c r="C350" s="75"/>
      <c r="D350" s="75"/>
      <c r="E350" s="78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spans="1:26" x14ac:dyDescent="0.15">
      <c r="A351" s="75"/>
      <c r="B351" s="76"/>
      <c r="C351" s="75"/>
      <c r="D351" s="75"/>
      <c r="E351" s="78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spans="1:26" x14ac:dyDescent="0.15">
      <c r="A352" s="75"/>
      <c r="B352" s="76"/>
      <c r="C352" s="75"/>
      <c r="D352" s="75"/>
      <c r="E352" s="78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spans="1:26" x14ac:dyDescent="0.15">
      <c r="A353" s="75"/>
      <c r="B353" s="76"/>
      <c r="C353" s="75"/>
      <c r="D353" s="75"/>
      <c r="E353" s="78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spans="1:26" x14ac:dyDescent="0.15">
      <c r="A354" s="75"/>
      <c r="B354" s="76"/>
      <c r="C354" s="75"/>
      <c r="D354" s="75"/>
      <c r="E354" s="78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spans="1:26" x14ac:dyDescent="0.15">
      <c r="A355" s="75"/>
      <c r="B355" s="76"/>
      <c r="C355" s="75"/>
      <c r="D355" s="75"/>
      <c r="E355" s="78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spans="1:26" x14ac:dyDescent="0.15">
      <c r="A356" s="75"/>
      <c r="B356" s="76"/>
      <c r="C356" s="75"/>
      <c r="D356" s="75"/>
      <c r="E356" s="78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spans="1:26" x14ac:dyDescent="0.15">
      <c r="A357" s="75"/>
      <c r="B357" s="76"/>
      <c r="C357" s="75"/>
      <c r="D357" s="75"/>
      <c r="E357" s="78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spans="1:26" x14ac:dyDescent="0.15">
      <c r="A358" s="75"/>
      <c r="B358" s="76"/>
      <c r="C358" s="75"/>
      <c r="D358" s="75"/>
      <c r="E358" s="78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spans="1:26" x14ac:dyDescent="0.15">
      <c r="A359" s="75"/>
      <c r="B359" s="76"/>
      <c r="C359" s="75"/>
      <c r="D359" s="75"/>
      <c r="E359" s="78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spans="1:26" x14ac:dyDescent="0.15">
      <c r="A360" s="75"/>
      <c r="B360" s="76"/>
      <c r="C360" s="75"/>
      <c r="D360" s="75"/>
      <c r="E360" s="78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spans="1:26" x14ac:dyDescent="0.15">
      <c r="A361" s="75"/>
      <c r="B361" s="76"/>
      <c r="C361" s="75"/>
      <c r="D361" s="75"/>
      <c r="E361" s="78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spans="1:26" x14ac:dyDescent="0.15">
      <c r="A362" s="75"/>
      <c r="B362" s="76"/>
      <c r="C362" s="75"/>
      <c r="D362" s="75"/>
      <c r="E362" s="78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spans="1:26" x14ac:dyDescent="0.15">
      <c r="A363" s="75"/>
      <c r="B363" s="76"/>
      <c r="C363" s="75"/>
      <c r="D363" s="75"/>
      <c r="E363" s="78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spans="1:26" x14ac:dyDescent="0.15">
      <c r="A364" s="75"/>
      <c r="B364" s="76"/>
      <c r="C364" s="75"/>
      <c r="D364" s="75"/>
      <c r="E364" s="78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spans="1:26" x14ac:dyDescent="0.15">
      <c r="A365" s="75"/>
      <c r="B365" s="76"/>
      <c r="C365" s="75"/>
      <c r="D365" s="75"/>
      <c r="E365" s="78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spans="1:26" x14ac:dyDescent="0.15">
      <c r="A366" s="75"/>
      <c r="B366" s="76"/>
      <c r="C366" s="75"/>
      <c r="D366" s="75"/>
      <c r="E366" s="78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spans="1:26" x14ac:dyDescent="0.15">
      <c r="A367" s="75"/>
      <c r="B367" s="76"/>
      <c r="C367" s="75"/>
      <c r="D367" s="75"/>
      <c r="E367" s="78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spans="1:26" x14ac:dyDescent="0.15">
      <c r="A368" s="75"/>
      <c r="B368" s="76"/>
      <c r="C368" s="75"/>
      <c r="D368" s="75"/>
      <c r="E368" s="78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spans="1:26" x14ac:dyDescent="0.15">
      <c r="A369" s="75"/>
      <c r="B369" s="76"/>
      <c r="C369" s="75"/>
      <c r="D369" s="75"/>
      <c r="E369" s="78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spans="1:26" x14ac:dyDescent="0.15">
      <c r="A370" s="75"/>
      <c r="B370" s="76"/>
      <c r="C370" s="75"/>
      <c r="D370" s="75"/>
      <c r="E370" s="78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spans="1:26" x14ac:dyDescent="0.15">
      <c r="A371" s="75"/>
      <c r="B371" s="76"/>
      <c r="C371" s="75"/>
      <c r="D371" s="75"/>
      <c r="E371" s="78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spans="1:26" x14ac:dyDescent="0.15">
      <c r="A372" s="75"/>
      <c r="B372" s="76"/>
      <c r="C372" s="75"/>
      <c r="D372" s="75"/>
      <c r="E372" s="78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spans="1:26" x14ac:dyDescent="0.15">
      <c r="A373" s="75"/>
      <c r="B373" s="76"/>
      <c r="C373" s="75"/>
      <c r="D373" s="75"/>
      <c r="E373" s="78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spans="1:26" x14ac:dyDescent="0.15">
      <c r="A374" s="75"/>
      <c r="B374" s="76"/>
      <c r="C374" s="75"/>
      <c r="D374" s="75"/>
      <c r="E374" s="78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spans="1:26" x14ac:dyDescent="0.15">
      <c r="A375" s="75"/>
      <c r="B375" s="76"/>
      <c r="C375" s="75"/>
      <c r="D375" s="75"/>
      <c r="E375" s="78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spans="1:26" x14ac:dyDescent="0.15">
      <c r="A376" s="75"/>
      <c r="B376" s="76"/>
      <c r="C376" s="75"/>
      <c r="D376" s="75"/>
      <c r="E376" s="78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spans="1:26" x14ac:dyDescent="0.15">
      <c r="A377" s="75"/>
      <c r="B377" s="76"/>
      <c r="C377" s="75"/>
      <c r="D377" s="75"/>
      <c r="E377" s="78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spans="1:26" x14ac:dyDescent="0.15">
      <c r="A378" s="75"/>
      <c r="B378" s="76"/>
      <c r="C378" s="75"/>
      <c r="D378" s="75"/>
      <c r="E378" s="78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spans="1:26" x14ac:dyDescent="0.15">
      <c r="A379" s="75"/>
      <c r="B379" s="76"/>
      <c r="C379" s="75"/>
      <c r="D379" s="75"/>
      <c r="E379" s="78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spans="1:26" x14ac:dyDescent="0.15">
      <c r="A380" s="75"/>
      <c r="B380" s="76"/>
      <c r="C380" s="75"/>
      <c r="D380" s="75"/>
      <c r="E380" s="78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spans="1:26" x14ac:dyDescent="0.15">
      <c r="A381" s="75"/>
      <c r="B381" s="76"/>
      <c r="C381" s="75"/>
      <c r="D381" s="75"/>
      <c r="E381" s="78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spans="1:26" x14ac:dyDescent="0.15">
      <c r="A382" s="75"/>
      <c r="B382" s="76"/>
      <c r="C382" s="75"/>
      <c r="D382" s="75"/>
      <c r="E382" s="78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spans="1:26" x14ac:dyDescent="0.15">
      <c r="A383" s="75"/>
      <c r="B383" s="76"/>
      <c r="C383" s="75"/>
      <c r="D383" s="75"/>
      <c r="E383" s="78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spans="1:26" x14ac:dyDescent="0.15">
      <c r="A384" s="75"/>
      <c r="B384" s="76"/>
      <c r="C384" s="75"/>
      <c r="D384" s="75"/>
      <c r="E384" s="78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spans="1:26" x14ac:dyDescent="0.15">
      <c r="A385" s="75"/>
      <c r="B385" s="76"/>
      <c r="C385" s="75"/>
      <c r="D385" s="75"/>
      <c r="E385" s="78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spans="1:26" x14ac:dyDescent="0.15">
      <c r="A386" s="75"/>
      <c r="B386" s="76"/>
      <c r="C386" s="75"/>
      <c r="D386" s="75"/>
      <c r="E386" s="78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spans="1:26" x14ac:dyDescent="0.15">
      <c r="A387" s="75"/>
      <c r="B387" s="76"/>
      <c r="C387" s="75"/>
      <c r="D387" s="75"/>
      <c r="E387" s="78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spans="1:26" x14ac:dyDescent="0.15">
      <c r="A388" s="75"/>
      <c r="B388" s="76"/>
      <c r="C388" s="75"/>
      <c r="D388" s="75"/>
      <c r="E388" s="78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spans="1:26" x14ac:dyDescent="0.15">
      <c r="A389" s="75"/>
      <c r="B389" s="76"/>
      <c r="C389" s="75"/>
      <c r="D389" s="75"/>
      <c r="E389" s="78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spans="1:26" x14ac:dyDescent="0.15">
      <c r="A390" s="75"/>
      <c r="B390" s="76"/>
      <c r="C390" s="75"/>
      <c r="D390" s="75"/>
      <c r="E390" s="78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spans="1:26" x14ac:dyDescent="0.15">
      <c r="A391" s="75"/>
      <c r="B391" s="76"/>
      <c r="C391" s="75"/>
      <c r="D391" s="75"/>
      <c r="E391" s="78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spans="1:26" x14ac:dyDescent="0.15">
      <c r="A392" s="75"/>
      <c r="B392" s="76"/>
      <c r="C392" s="75"/>
      <c r="D392" s="75"/>
      <c r="E392" s="78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spans="1:26" x14ac:dyDescent="0.15">
      <c r="A393" s="75"/>
      <c r="B393" s="76"/>
      <c r="C393" s="75"/>
      <c r="D393" s="75"/>
      <c r="E393" s="78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spans="1:26" x14ac:dyDescent="0.15">
      <c r="A394" s="75"/>
      <c r="B394" s="76"/>
      <c r="C394" s="75"/>
      <c r="D394" s="75"/>
      <c r="E394" s="78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spans="1:26" x14ac:dyDescent="0.15">
      <c r="A395" s="75"/>
      <c r="B395" s="76"/>
      <c r="C395" s="75"/>
      <c r="D395" s="75"/>
      <c r="E395" s="78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spans="1:26" x14ac:dyDescent="0.15">
      <c r="A396" s="75"/>
      <c r="B396" s="76"/>
      <c r="C396" s="75"/>
      <c r="D396" s="75"/>
      <c r="E396" s="78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spans="1:26" x14ac:dyDescent="0.15">
      <c r="A397" s="75"/>
      <c r="B397" s="76"/>
      <c r="C397" s="75"/>
      <c r="D397" s="75"/>
      <c r="E397" s="78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spans="1:26" x14ac:dyDescent="0.15">
      <c r="A398" s="75"/>
      <c r="B398" s="76"/>
      <c r="C398" s="75"/>
      <c r="D398" s="75"/>
      <c r="E398" s="78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spans="1:26" x14ac:dyDescent="0.15">
      <c r="A399" s="75"/>
      <c r="B399" s="76"/>
      <c r="C399" s="75"/>
      <c r="D399" s="75"/>
      <c r="E399" s="78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spans="1:26" x14ac:dyDescent="0.15">
      <c r="A400" s="75"/>
      <c r="B400" s="76"/>
      <c r="C400" s="75"/>
      <c r="D400" s="75"/>
      <c r="E400" s="78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spans="1:26" x14ac:dyDescent="0.15">
      <c r="A401" s="75"/>
      <c r="B401" s="76"/>
      <c r="C401" s="75"/>
      <c r="D401" s="75"/>
      <c r="E401" s="78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spans="1:26" x14ac:dyDescent="0.15">
      <c r="A402" s="75"/>
      <c r="B402" s="76"/>
      <c r="C402" s="75"/>
      <c r="D402" s="75"/>
      <c r="E402" s="78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spans="1:26" x14ac:dyDescent="0.15">
      <c r="A403" s="75"/>
      <c r="B403" s="76"/>
      <c r="C403" s="75"/>
      <c r="D403" s="75"/>
      <c r="E403" s="78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spans="1:26" x14ac:dyDescent="0.15">
      <c r="A404" s="75"/>
      <c r="B404" s="76"/>
      <c r="C404" s="75"/>
      <c r="D404" s="75"/>
      <c r="E404" s="78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spans="1:26" x14ac:dyDescent="0.15">
      <c r="A405" s="75"/>
      <c r="B405" s="76"/>
      <c r="C405" s="75"/>
      <c r="D405" s="75"/>
      <c r="E405" s="78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spans="1:26" x14ac:dyDescent="0.15">
      <c r="A406" s="75"/>
      <c r="B406" s="76"/>
      <c r="C406" s="75"/>
      <c r="D406" s="75"/>
      <c r="E406" s="78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spans="1:26" x14ac:dyDescent="0.15">
      <c r="A407" s="75"/>
      <c r="B407" s="76"/>
      <c r="C407" s="75"/>
      <c r="D407" s="75"/>
      <c r="E407" s="78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spans="1:26" x14ac:dyDescent="0.15">
      <c r="A408" s="75"/>
      <c r="B408" s="76"/>
      <c r="C408" s="75"/>
      <c r="D408" s="75"/>
      <c r="E408" s="78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spans="1:26" x14ac:dyDescent="0.15">
      <c r="A409" s="75"/>
      <c r="B409" s="76"/>
      <c r="C409" s="75"/>
      <c r="D409" s="75"/>
      <c r="E409" s="78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spans="1:26" x14ac:dyDescent="0.15">
      <c r="A410" s="75"/>
      <c r="B410" s="76"/>
      <c r="C410" s="75"/>
      <c r="D410" s="75"/>
      <c r="E410" s="78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spans="1:26" x14ac:dyDescent="0.15">
      <c r="A411" s="75"/>
      <c r="B411" s="76"/>
      <c r="C411" s="75"/>
      <c r="D411" s="75"/>
      <c r="E411" s="78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spans="1:26" x14ac:dyDescent="0.15">
      <c r="A412" s="75"/>
      <c r="B412" s="76"/>
      <c r="C412" s="75"/>
      <c r="D412" s="75"/>
      <c r="E412" s="78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spans="1:26" x14ac:dyDescent="0.15">
      <c r="A413" s="75"/>
      <c r="B413" s="76"/>
      <c r="C413" s="75"/>
      <c r="D413" s="75"/>
      <c r="E413" s="78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spans="1:26" x14ac:dyDescent="0.15">
      <c r="A414" s="75"/>
      <c r="B414" s="76"/>
      <c r="C414" s="75"/>
      <c r="D414" s="75"/>
      <c r="E414" s="78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spans="1:26" x14ac:dyDescent="0.15">
      <c r="A415" s="75"/>
      <c r="B415" s="76"/>
      <c r="C415" s="75"/>
      <c r="D415" s="75"/>
      <c r="E415" s="78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spans="1:26" x14ac:dyDescent="0.15">
      <c r="A416" s="75"/>
      <c r="B416" s="76"/>
      <c r="C416" s="75"/>
      <c r="D416" s="75"/>
      <c r="E416" s="78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spans="1:26" x14ac:dyDescent="0.15">
      <c r="A417" s="75"/>
      <c r="B417" s="76"/>
      <c r="C417" s="75"/>
      <c r="D417" s="75"/>
      <c r="E417" s="78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spans="1:26" x14ac:dyDescent="0.15">
      <c r="A418" s="75"/>
      <c r="B418" s="76"/>
      <c r="C418" s="75"/>
      <c r="D418" s="75"/>
      <c r="E418" s="78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spans="1:26" x14ac:dyDescent="0.15">
      <c r="A419" s="75"/>
      <c r="B419" s="76"/>
      <c r="C419" s="75"/>
      <c r="D419" s="75"/>
      <c r="E419" s="78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spans="1:26" x14ac:dyDescent="0.15">
      <c r="A420" s="75"/>
      <c r="B420" s="76"/>
      <c r="C420" s="75"/>
      <c r="D420" s="75"/>
      <c r="E420" s="78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spans="1:26" x14ac:dyDescent="0.15">
      <c r="A421" s="75"/>
      <c r="B421" s="76"/>
      <c r="C421" s="75"/>
      <c r="D421" s="75"/>
      <c r="E421" s="78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spans="1:26" x14ac:dyDescent="0.15">
      <c r="A422" s="75"/>
      <c r="B422" s="76"/>
      <c r="C422" s="75"/>
      <c r="D422" s="75"/>
      <c r="E422" s="78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spans="1:26" x14ac:dyDescent="0.15">
      <c r="A423" s="75"/>
      <c r="B423" s="76"/>
      <c r="C423" s="75"/>
      <c r="D423" s="75"/>
      <c r="E423" s="78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spans="1:26" x14ac:dyDescent="0.15">
      <c r="A424" s="75"/>
      <c r="B424" s="76"/>
      <c r="C424" s="75"/>
      <c r="D424" s="75"/>
      <c r="E424" s="78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spans="1:26" x14ac:dyDescent="0.15">
      <c r="A425" s="75"/>
      <c r="B425" s="76"/>
      <c r="C425" s="75"/>
      <c r="D425" s="75"/>
      <c r="E425" s="78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spans="1:26" x14ac:dyDescent="0.15">
      <c r="A426" s="75"/>
      <c r="B426" s="76"/>
      <c r="C426" s="75"/>
      <c r="D426" s="75"/>
      <c r="E426" s="78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spans="1:26" x14ac:dyDescent="0.15">
      <c r="A427" s="75"/>
      <c r="B427" s="76"/>
      <c r="C427" s="75"/>
      <c r="D427" s="75"/>
      <c r="E427" s="78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spans="1:26" x14ac:dyDescent="0.15">
      <c r="A428" s="75"/>
      <c r="B428" s="76"/>
      <c r="C428" s="75"/>
      <c r="D428" s="75"/>
      <c r="E428" s="78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spans="1:26" x14ac:dyDescent="0.15">
      <c r="A429" s="75"/>
      <c r="B429" s="76"/>
      <c r="C429" s="75"/>
      <c r="D429" s="75"/>
      <c r="E429" s="78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spans="1:26" x14ac:dyDescent="0.15">
      <c r="A430" s="75"/>
      <c r="B430" s="76"/>
      <c r="C430" s="75"/>
      <c r="D430" s="75"/>
      <c r="E430" s="78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spans="1:26" x14ac:dyDescent="0.15">
      <c r="A431" s="75"/>
      <c r="B431" s="76"/>
      <c r="C431" s="75"/>
      <c r="D431" s="75"/>
      <c r="E431" s="78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spans="1:26" x14ac:dyDescent="0.15">
      <c r="A432" s="75"/>
      <c r="B432" s="76"/>
      <c r="C432" s="75"/>
      <c r="D432" s="75"/>
      <c r="E432" s="78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spans="1:26" x14ac:dyDescent="0.15">
      <c r="A433" s="75"/>
      <c r="B433" s="76"/>
      <c r="C433" s="75"/>
      <c r="D433" s="75"/>
      <c r="E433" s="78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spans="1:26" x14ac:dyDescent="0.15">
      <c r="A434" s="75"/>
      <c r="B434" s="76"/>
      <c r="C434" s="75"/>
      <c r="D434" s="75"/>
      <c r="E434" s="78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spans="1:26" x14ac:dyDescent="0.15">
      <c r="A435" s="75"/>
      <c r="B435" s="76"/>
      <c r="C435" s="75"/>
      <c r="D435" s="75"/>
      <c r="E435" s="78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spans="1:26" x14ac:dyDescent="0.15">
      <c r="A436" s="75"/>
      <c r="B436" s="76"/>
      <c r="C436" s="75"/>
      <c r="D436" s="75"/>
      <c r="E436" s="78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spans="1:26" x14ac:dyDescent="0.15">
      <c r="A437" s="75"/>
      <c r="B437" s="76"/>
      <c r="C437" s="75"/>
      <c r="D437" s="75"/>
      <c r="E437" s="78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spans="1:26" x14ac:dyDescent="0.15">
      <c r="A438" s="75"/>
      <c r="B438" s="76"/>
      <c r="C438" s="75"/>
      <c r="D438" s="75"/>
      <c r="E438" s="78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spans="1:26" x14ac:dyDescent="0.15">
      <c r="A439" s="75"/>
      <c r="B439" s="76"/>
      <c r="C439" s="75"/>
      <c r="D439" s="75"/>
      <c r="E439" s="78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spans="1:26" x14ac:dyDescent="0.15">
      <c r="A440" s="75"/>
      <c r="B440" s="76"/>
      <c r="C440" s="75"/>
      <c r="D440" s="75"/>
      <c r="E440" s="78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spans="1:26" x14ac:dyDescent="0.15">
      <c r="A441" s="75"/>
      <c r="B441" s="76"/>
      <c r="C441" s="75"/>
      <c r="D441" s="75"/>
      <c r="E441" s="78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spans="1:26" x14ac:dyDescent="0.15">
      <c r="A442" s="75"/>
      <c r="B442" s="76"/>
      <c r="C442" s="75"/>
      <c r="D442" s="75"/>
      <c r="E442" s="78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spans="1:26" x14ac:dyDescent="0.15">
      <c r="A443" s="75"/>
      <c r="B443" s="76"/>
      <c r="C443" s="75"/>
      <c r="D443" s="75"/>
      <c r="E443" s="78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spans="1:26" x14ac:dyDescent="0.15">
      <c r="A444" s="75"/>
      <c r="B444" s="76"/>
      <c r="C444" s="75"/>
      <c r="D444" s="75"/>
      <c r="E444" s="78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spans="1:26" x14ac:dyDescent="0.15">
      <c r="A445" s="75"/>
      <c r="B445" s="76"/>
      <c r="C445" s="75"/>
      <c r="D445" s="75"/>
      <c r="E445" s="78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spans="1:26" x14ac:dyDescent="0.15">
      <c r="A446" s="75"/>
      <c r="B446" s="76"/>
      <c r="C446" s="75"/>
      <c r="D446" s="75"/>
      <c r="E446" s="78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spans="1:26" x14ac:dyDescent="0.15">
      <c r="A447" s="75"/>
      <c r="B447" s="76"/>
      <c r="C447" s="75"/>
      <c r="D447" s="75"/>
      <c r="E447" s="78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spans="1:26" x14ac:dyDescent="0.15">
      <c r="A448" s="75"/>
      <c r="B448" s="76"/>
      <c r="C448" s="75"/>
      <c r="D448" s="75"/>
      <c r="E448" s="78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spans="1:26" x14ac:dyDescent="0.15">
      <c r="A449" s="75"/>
      <c r="B449" s="76"/>
      <c r="C449" s="75"/>
      <c r="D449" s="75"/>
      <c r="E449" s="78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spans="1:26" x14ac:dyDescent="0.15">
      <c r="A450" s="75"/>
      <c r="B450" s="76"/>
      <c r="C450" s="75"/>
      <c r="D450" s="75"/>
      <c r="E450" s="78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spans="1:26" x14ac:dyDescent="0.15">
      <c r="A451" s="75"/>
      <c r="B451" s="76"/>
      <c r="C451" s="75"/>
      <c r="D451" s="75"/>
      <c r="E451" s="78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spans="1:26" x14ac:dyDescent="0.15">
      <c r="A452" s="75"/>
      <c r="B452" s="76"/>
      <c r="C452" s="75"/>
      <c r="D452" s="75"/>
      <c r="E452" s="78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spans="1:26" x14ac:dyDescent="0.15">
      <c r="A453" s="75"/>
      <c r="B453" s="76"/>
      <c r="C453" s="75"/>
      <c r="D453" s="75"/>
      <c r="E453" s="78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spans="1:26" x14ac:dyDescent="0.15">
      <c r="A454" s="75"/>
      <c r="B454" s="76"/>
      <c r="C454" s="75"/>
      <c r="D454" s="75"/>
      <c r="E454" s="78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spans="1:26" x14ac:dyDescent="0.15">
      <c r="A455" s="75"/>
      <c r="B455" s="76"/>
      <c r="C455" s="75"/>
      <c r="D455" s="75"/>
      <c r="E455" s="78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spans="1:26" x14ac:dyDescent="0.15">
      <c r="A456" s="75"/>
      <c r="B456" s="76"/>
      <c r="C456" s="75"/>
      <c r="D456" s="75"/>
      <c r="E456" s="78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spans="1:26" x14ac:dyDescent="0.15">
      <c r="A457" s="75"/>
      <c r="B457" s="76"/>
      <c r="C457" s="75"/>
      <c r="D457" s="75"/>
      <c r="E457" s="78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spans="1:26" x14ac:dyDescent="0.15">
      <c r="A458" s="75"/>
      <c r="B458" s="76"/>
      <c r="C458" s="75"/>
      <c r="D458" s="75"/>
      <c r="E458" s="78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spans="1:26" x14ac:dyDescent="0.15">
      <c r="A459" s="75"/>
      <c r="B459" s="76"/>
      <c r="C459" s="75"/>
      <c r="D459" s="75"/>
      <c r="E459" s="78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spans="1:26" x14ac:dyDescent="0.15">
      <c r="A460" s="75"/>
      <c r="B460" s="76"/>
      <c r="C460" s="75"/>
      <c r="D460" s="75"/>
      <c r="E460" s="78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spans="1:26" x14ac:dyDescent="0.15">
      <c r="A461" s="75"/>
      <c r="B461" s="76"/>
      <c r="C461" s="75"/>
      <c r="D461" s="75"/>
      <c r="E461" s="78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spans="1:26" x14ac:dyDescent="0.15">
      <c r="A462" s="75"/>
      <c r="B462" s="76"/>
      <c r="C462" s="75"/>
      <c r="D462" s="75"/>
      <c r="E462" s="78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spans="1:26" x14ac:dyDescent="0.15">
      <c r="A463" s="75"/>
      <c r="B463" s="76"/>
      <c r="C463" s="75"/>
      <c r="D463" s="75"/>
      <c r="E463" s="78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spans="1:26" x14ac:dyDescent="0.15">
      <c r="A464" s="75"/>
      <c r="B464" s="76"/>
      <c r="C464" s="75"/>
      <c r="D464" s="75"/>
      <c r="E464" s="78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spans="1:26" x14ac:dyDescent="0.15">
      <c r="A465" s="75"/>
      <c r="B465" s="76"/>
      <c r="C465" s="75"/>
      <c r="D465" s="75"/>
      <c r="E465" s="78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spans="1:26" x14ac:dyDescent="0.15">
      <c r="A466" s="75"/>
      <c r="B466" s="76"/>
      <c r="C466" s="75"/>
      <c r="D466" s="75"/>
      <c r="E466" s="78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spans="1:26" x14ac:dyDescent="0.15">
      <c r="A467" s="75"/>
      <c r="B467" s="76"/>
      <c r="C467" s="75"/>
      <c r="D467" s="75"/>
      <c r="E467" s="78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spans="1:26" x14ac:dyDescent="0.15">
      <c r="A468" s="75"/>
      <c r="B468" s="76"/>
      <c r="C468" s="75"/>
      <c r="D468" s="75"/>
      <c r="E468" s="78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spans="1:26" x14ac:dyDescent="0.15">
      <c r="A469" s="75"/>
      <c r="B469" s="76"/>
      <c r="C469" s="75"/>
      <c r="D469" s="75"/>
      <c r="E469" s="78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spans="1:26" x14ac:dyDescent="0.15">
      <c r="A470" s="75"/>
      <c r="B470" s="76"/>
      <c r="C470" s="75"/>
      <c r="D470" s="75"/>
      <c r="E470" s="78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spans="1:26" x14ac:dyDescent="0.15">
      <c r="A471" s="75"/>
      <c r="B471" s="76"/>
      <c r="C471" s="75"/>
      <c r="D471" s="75"/>
      <c r="E471" s="78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spans="1:26" x14ac:dyDescent="0.15">
      <c r="A472" s="75"/>
      <c r="B472" s="76"/>
      <c r="C472" s="75"/>
      <c r="D472" s="75"/>
      <c r="E472" s="78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spans="1:26" x14ac:dyDescent="0.15">
      <c r="A473" s="75"/>
      <c r="B473" s="76"/>
      <c r="C473" s="75"/>
      <c r="D473" s="75"/>
      <c r="E473" s="78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spans="1:26" x14ac:dyDescent="0.15">
      <c r="A474" s="75"/>
      <c r="B474" s="76"/>
      <c r="C474" s="75"/>
      <c r="D474" s="75"/>
      <c r="E474" s="78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spans="1:26" x14ac:dyDescent="0.15">
      <c r="A475" s="75"/>
      <c r="B475" s="76"/>
      <c r="C475" s="75"/>
      <c r="D475" s="75"/>
      <c r="E475" s="78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spans="1:26" x14ac:dyDescent="0.15">
      <c r="A476" s="75"/>
      <c r="B476" s="76"/>
      <c r="C476" s="75"/>
      <c r="D476" s="75"/>
      <c r="E476" s="78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spans="1:26" x14ac:dyDescent="0.15">
      <c r="A477" s="75"/>
      <c r="B477" s="76"/>
      <c r="C477" s="75"/>
      <c r="D477" s="75"/>
      <c r="E477" s="78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spans="1:26" x14ac:dyDescent="0.15">
      <c r="A478" s="75"/>
      <c r="B478" s="76"/>
      <c r="C478" s="75"/>
      <c r="D478" s="75"/>
      <c r="E478" s="78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spans="1:26" x14ac:dyDescent="0.15">
      <c r="A479" s="75"/>
      <c r="B479" s="76"/>
      <c r="C479" s="75"/>
      <c r="D479" s="75"/>
      <c r="E479" s="78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spans="1:26" x14ac:dyDescent="0.15">
      <c r="A480" s="75"/>
      <c r="B480" s="76"/>
      <c r="C480" s="75"/>
      <c r="D480" s="75"/>
      <c r="E480" s="78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spans="1:26" x14ac:dyDescent="0.15">
      <c r="A481" s="75"/>
      <c r="B481" s="76"/>
      <c r="C481" s="75"/>
      <c r="D481" s="75"/>
      <c r="E481" s="78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spans="1:26" x14ac:dyDescent="0.15">
      <c r="A482" s="75"/>
      <c r="B482" s="76"/>
      <c r="C482" s="75"/>
      <c r="D482" s="75"/>
      <c r="E482" s="78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spans="1:26" x14ac:dyDescent="0.15">
      <c r="A483" s="75"/>
      <c r="B483" s="76"/>
      <c r="C483" s="75"/>
      <c r="D483" s="75"/>
      <c r="E483" s="78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spans="1:26" x14ac:dyDescent="0.15">
      <c r="A484" s="75"/>
      <c r="B484" s="76"/>
      <c r="C484" s="75"/>
      <c r="D484" s="75"/>
      <c r="E484" s="78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spans="1:26" x14ac:dyDescent="0.15">
      <c r="A485" s="75"/>
      <c r="B485" s="76"/>
      <c r="C485" s="75"/>
      <c r="D485" s="75"/>
      <c r="E485" s="78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spans="1:26" x14ac:dyDescent="0.15">
      <c r="A486" s="75"/>
      <c r="B486" s="76"/>
      <c r="C486" s="75"/>
      <c r="D486" s="75"/>
      <c r="E486" s="78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spans="1:26" x14ac:dyDescent="0.15">
      <c r="A487" s="75"/>
      <c r="B487" s="76"/>
      <c r="C487" s="75"/>
      <c r="D487" s="75"/>
      <c r="E487" s="78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spans="1:26" x14ac:dyDescent="0.15">
      <c r="A488" s="75"/>
      <c r="B488" s="76"/>
      <c r="C488" s="75"/>
      <c r="D488" s="75"/>
      <c r="E488" s="78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spans="1:26" x14ac:dyDescent="0.15">
      <c r="A489" s="75"/>
      <c r="B489" s="76"/>
      <c r="C489" s="75"/>
      <c r="D489" s="75"/>
      <c r="E489" s="78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spans="1:26" x14ac:dyDescent="0.15">
      <c r="A490" s="75"/>
      <c r="B490" s="76"/>
      <c r="C490" s="75"/>
      <c r="D490" s="75"/>
      <c r="E490" s="78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spans="1:26" x14ac:dyDescent="0.15">
      <c r="A491" s="75"/>
      <c r="B491" s="76"/>
      <c r="C491" s="75"/>
      <c r="D491" s="75"/>
      <c r="E491" s="78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spans="1:26" x14ac:dyDescent="0.15">
      <c r="A492" s="75"/>
      <c r="B492" s="76"/>
      <c r="C492" s="75"/>
      <c r="D492" s="75"/>
      <c r="E492" s="78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spans="1:26" x14ac:dyDescent="0.15">
      <c r="A493" s="75"/>
      <c r="B493" s="76"/>
      <c r="C493" s="75"/>
      <c r="D493" s="75"/>
      <c r="E493" s="78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spans="1:26" x14ac:dyDescent="0.15">
      <c r="A494" s="75"/>
      <c r="B494" s="76"/>
      <c r="C494" s="75"/>
      <c r="D494" s="75"/>
      <c r="E494" s="78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spans="1:26" x14ac:dyDescent="0.15">
      <c r="A495" s="75"/>
      <c r="B495" s="76"/>
      <c r="C495" s="75"/>
      <c r="D495" s="75"/>
      <c r="E495" s="78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spans="1:26" x14ac:dyDescent="0.15">
      <c r="A496" s="75"/>
      <c r="B496" s="76"/>
      <c r="C496" s="75"/>
      <c r="D496" s="75"/>
      <c r="E496" s="78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spans="1:26" x14ac:dyDescent="0.15">
      <c r="A497" s="75"/>
      <c r="B497" s="76"/>
      <c r="C497" s="75"/>
      <c r="D497" s="75"/>
      <c r="E497" s="78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spans="1:26" x14ac:dyDescent="0.15">
      <c r="A498" s="75"/>
      <c r="B498" s="76"/>
      <c r="C498" s="75"/>
      <c r="D498" s="75"/>
      <c r="E498" s="78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spans="1:26" x14ac:dyDescent="0.15">
      <c r="A499" s="75"/>
      <c r="B499" s="76"/>
      <c r="C499" s="75"/>
      <c r="D499" s="75"/>
      <c r="E499" s="78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spans="1:26" x14ac:dyDescent="0.15">
      <c r="A500" s="75"/>
      <c r="B500" s="76"/>
      <c r="C500" s="75"/>
      <c r="D500" s="75"/>
      <c r="E500" s="78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spans="1:26" x14ac:dyDescent="0.15">
      <c r="A501" s="75"/>
      <c r="B501" s="76"/>
      <c r="C501" s="75"/>
      <c r="D501" s="75"/>
      <c r="E501" s="78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spans="1:26" x14ac:dyDescent="0.15">
      <c r="A502" s="75"/>
      <c r="B502" s="76"/>
      <c r="C502" s="75"/>
      <c r="D502" s="75"/>
      <c r="E502" s="78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spans="1:26" x14ac:dyDescent="0.15">
      <c r="A503" s="75"/>
      <c r="B503" s="76"/>
      <c r="C503" s="75"/>
      <c r="D503" s="75"/>
      <c r="E503" s="78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spans="1:26" x14ac:dyDescent="0.15">
      <c r="A504" s="75"/>
      <c r="B504" s="76"/>
      <c r="C504" s="75"/>
      <c r="D504" s="75"/>
      <c r="E504" s="78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spans="1:26" x14ac:dyDescent="0.15">
      <c r="A505" s="75"/>
      <c r="B505" s="76"/>
      <c r="C505" s="75"/>
      <c r="D505" s="75"/>
      <c r="E505" s="78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spans="1:26" x14ac:dyDescent="0.15">
      <c r="A506" s="75"/>
      <c r="B506" s="76"/>
      <c r="C506" s="75"/>
      <c r="D506" s="75"/>
      <c r="E506" s="78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spans="1:26" x14ac:dyDescent="0.15">
      <c r="A507" s="75"/>
      <c r="B507" s="76"/>
      <c r="C507" s="75"/>
      <c r="D507" s="75"/>
      <c r="E507" s="78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spans="1:26" x14ac:dyDescent="0.15">
      <c r="A508" s="75"/>
      <c r="B508" s="76"/>
      <c r="C508" s="75"/>
      <c r="D508" s="75"/>
      <c r="E508" s="78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spans="1:26" x14ac:dyDescent="0.15">
      <c r="A509" s="75"/>
      <c r="B509" s="76"/>
      <c r="C509" s="75"/>
      <c r="D509" s="75"/>
      <c r="E509" s="78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spans="1:26" x14ac:dyDescent="0.15">
      <c r="A510" s="75"/>
      <c r="B510" s="76"/>
      <c r="C510" s="75"/>
      <c r="D510" s="75"/>
      <c r="E510" s="78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spans="1:26" x14ac:dyDescent="0.15">
      <c r="A511" s="75"/>
      <c r="B511" s="76"/>
      <c r="C511" s="75"/>
      <c r="D511" s="75"/>
      <c r="E511" s="78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spans="1:26" x14ac:dyDescent="0.15">
      <c r="A512" s="75"/>
      <c r="B512" s="76"/>
      <c r="C512" s="75"/>
      <c r="D512" s="75"/>
      <c r="E512" s="78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spans="1:26" x14ac:dyDescent="0.15">
      <c r="A513" s="75"/>
      <c r="B513" s="76"/>
      <c r="C513" s="75"/>
      <c r="D513" s="75"/>
      <c r="E513" s="78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spans="1:26" x14ac:dyDescent="0.15">
      <c r="A514" s="75"/>
      <c r="B514" s="76"/>
      <c r="C514" s="75"/>
      <c r="D514" s="75"/>
      <c r="E514" s="78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spans="1:26" x14ac:dyDescent="0.15">
      <c r="A515" s="75"/>
      <c r="B515" s="76"/>
      <c r="C515" s="75"/>
      <c r="D515" s="75"/>
      <c r="E515" s="78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spans="1:26" x14ac:dyDescent="0.15">
      <c r="A516" s="75"/>
      <c r="B516" s="76"/>
      <c r="C516" s="75"/>
      <c r="D516" s="75"/>
      <c r="E516" s="78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spans="1:26" x14ac:dyDescent="0.15">
      <c r="A517" s="75"/>
      <c r="B517" s="76"/>
      <c r="C517" s="75"/>
      <c r="D517" s="75"/>
      <c r="E517" s="78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spans="1:26" x14ac:dyDescent="0.15">
      <c r="A518" s="75"/>
      <c r="B518" s="76"/>
      <c r="C518" s="75"/>
      <c r="D518" s="75"/>
      <c r="E518" s="78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spans="1:26" x14ac:dyDescent="0.15">
      <c r="A519" s="75"/>
      <c r="B519" s="76"/>
      <c r="C519" s="75"/>
      <c r="D519" s="75"/>
      <c r="E519" s="78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spans="1:26" x14ac:dyDescent="0.15">
      <c r="A520" s="75"/>
      <c r="B520" s="76"/>
      <c r="C520" s="75"/>
      <c r="D520" s="75"/>
      <c r="E520" s="78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spans="1:26" x14ac:dyDescent="0.15">
      <c r="A521" s="75"/>
      <c r="B521" s="76"/>
      <c r="C521" s="75"/>
      <c r="D521" s="75"/>
      <c r="E521" s="78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spans="1:26" x14ac:dyDescent="0.15">
      <c r="A522" s="75"/>
      <c r="B522" s="76"/>
      <c r="C522" s="75"/>
      <c r="D522" s="75"/>
      <c r="E522" s="78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spans="1:26" x14ac:dyDescent="0.15">
      <c r="A523" s="75"/>
      <c r="B523" s="76"/>
      <c r="C523" s="75"/>
      <c r="D523" s="75"/>
      <c r="E523" s="78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spans="1:26" x14ac:dyDescent="0.15">
      <c r="A524" s="75"/>
      <c r="B524" s="76"/>
      <c r="C524" s="75"/>
      <c r="D524" s="75"/>
      <c r="E524" s="78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spans="1:26" x14ac:dyDescent="0.15">
      <c r="A525" s="75"/>
      <c r="B525" s="76"/>
      <c r="C525" s="75"/>
      <c r="D525" s="75"/>
      <c r="E525" s="78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spans="1:26" x14ac:dyDescent="0.15">
      <c r="A526" s="75"/>
      <c r="B526" s="76"/>
      <c r="C526" s="75"/>
      <c r="D526" s="75"/>
      <c r="E526" s="78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spans="1:26" x14ac:dyDescent="0.15">
      <c r="A527" s="75"/>
      <c r="B527" s="76"/>
      <c r="C527" s="75"/>
      <c r="D527" s="75"/>
      <c r="E527" s="78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spans="1:26" x14ac:dyDescent="0.15">
      <c r="A528" s="75"/>
      <c r="B528" s="76"/>
      <c r="C528" s="75"/>
      <c r="D528" s="75"/>
      <c r="E528" s="78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spans="1:26" x14ac:dyDescent="0.15">
      <c r="A529" s="75"/>
      <c r="B529" s="76"/>
      <c r="C529" s="75"/>
      <c r="D529" s="75"/>
      <c r="E529" s="78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spans="1:26" x14ac:dyDescent="0.15">
      <c r="A530" s="75"/>
      <c r="B530" s="76"/>
      <c r="C530" s="75"/>
      <c r="D530" s="75"/>
      <c r="E530" s="78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spans="1:26" x14ac:dyDescent="0.15">
      <c r="A531" s="75"/>
      <c r="B531" s="76"/>
      <c r="C531" s="75"/>
      <c r="D531" s="75"/>
      <c r="E531" s="78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spans="1:26" x14ac:dyDescent="0.15">
      <c r="A532" s="75"/>
      <c r="B532" s="76"/>
      <c r="C532" s="75"/>
      <c r="D532" s="75"/>
      <c r="E532" s="78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spans="1:26" x14ac:dyDescent="0.15">
      <c r="A533" s="75"/>
      <c r="B533" s="76"/>
      <c r="C533" s="75"/>
      <c r="D533" s="75"/>
      <c r="E533" s="78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spans="1:26" x14ac:dyDescent="0.15">
      <c r="A534" s="75"/>
      <c r="B534" s="76"/>
      <c r="C534" s="75"/>
      <c r="D534" s="75"/>
      <c r="E534" s="78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spans="1:26" x14ac:dyDescent="0.15">
      <c r="A535" s="75"/>
      <c r="B535" s="76"/>
      <c r="C535" s="75"/>
      <c r="D535" s="75"/>
      <c r="E535" s="78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spans="1:26" x14ac:dyDescent="0.15">
      <c r="A536" s="75"/>
      <c r="B536" s="76"/>
      <c r="C536" s="75"/>
      <c r="D536" s="75"/>
      <c r="E536" s="78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spans="1:26" x14ac:dyDescent="0.15">
      <c r="A537" s="75"/>
      <c r="B537" s="76"/>
      <c r="C537" s="75"/>
      <c r="D537" s="75"/>
      <c r="E537" s="78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spans="1:26" x14ac:dyDescent="0.15">
      <c r="A538" s="75"/>
      <c r="B538" s="76"/>
      <c r="C538" s="75"/>
      <c r="D538" s="75"/>
      <c r="E538" s="78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spans="1:26" x14ac:dyDescent="0.15">
      <c r="A539" s="75"/>
      <c r="B539" s="76"/>
      <c r="C539" s="75"/>
      <c r="D539" s="75"/>
      <c r="E539" s="78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spans="1:26" x14ac:dyDescent="0.15">
      <c r="A540" s="75"/>
      <c r="B540" s="76"/>
      <c r="C540" s="75"/>
      <c r="D540" s="75"/>
      <c r="E540" s="78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spans="1:26" x14ac:dyDescent="0.15">
      <c r="A541" s="75"/>
      <c r="B541" s="76"/>
      <c r="C541" s="75"/>
      <c r="D541" s="75"/>
      <c r="E541" s="78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spans="1:26" x14ac:dyDescent="0.15">
      <c r="A542" s="75"/>
      <c r="B542" s="76"/>
      <c r="C542" s="75"/>
      <c r="D542" s="75"/>
      <c r="E542" s="78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spans="1:26" x14ac:dyDescent="0.15">
      <c r="A543" s="75"/>
      <c r="B543" s="76"/>
      <c r="C543" s="75"/>
      <c r="D543" s="75"/>
      <c r="E543" s="78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spans="1:26" x14ac:dyDescent="0.15">
      <c r="A544" s="75"/>
      <c r="B544" s="76"/>
      <c r="C544" s="75"/>
      <c r="D544" s="75"/>
      <c r="E544" s="78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spans="1:26" x14ac:dyDescent="0.15">
      <c r="A545" s="75"/>
      <c r="B545" s="76"/>
      <c r="C545" s="75"/>
      <c r="D545" s="75"/>
      <c r="E545" s="78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spans="1:26" x14ac:dyDescent="0.15">
      <c r="A546" s="75"/>
      <c r="B546" s="76"/>
      <c r="C546" s="75"/>
      <c r="D546" s="75"/>
      <c r="E546" s="78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spans="1:26" x14ac:dyDescent="0.15">
      <c r="A547" s="75"/>
      <c r="B547" s="76"/>
      <c r="C547" s="75"/>
      <c r="D547" s="75"/>
      <c r="E547" s="78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spans="1:26" x14ac:dyDescent="0.15">
      <c r="A548" s="75"/>
      <c r="B548" s="76"/>
      <c r="C548" s="75"/>
      <c r="D548" s="75"/>
      <c r="E548" s="78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spans="1:26" x14ac:dyDescent="0.15">
      <c r="A549" s="75"/>
      <c r="B549" s="76"/>
      <c r="C549" s="75"/>
      <c r="D549" s="75"/>
      <c r="E549" s="78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spans="1:26" x14ac:dyDescent="0.15">
      <c r="A550" s="75"/>
      <c r="B550" s="76"/>
      <c r="C550" s="75"/>
      <c r="D550" s="75"/>
      <c r="E550" s="78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spans="1:26" x14ac:dyDescent="0.15">
      <c r="A551" s="75"/>
      <c r="B551" s="76"/>
      <c r="C551" s="75"/>
      <c r="D551" s="75"/>
      <c r="E551" s="78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spans="1:26" x14ac:dyDescent="0.15">
      <c r="A552" s="75"/>
      <c r="B552" s="76"/>
      <c r="C552" s="75"/>
      <c r="D552" s="75"/>
      <c r="E552" s="78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spans="1:26" x14ac:dyDescent="0.15">
      <c r="A553" s="75"/>
      <c r="B553" s="76"/>
      <c r="C553" s="75"/>
      <c r="D553" s="75"/>
      <c r="E553" s="78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spans="1:26" x14ac:dyDescent="0.15">
      <c r="A554" s="75"/>
      <c r="B554" s="76"/>
      <c r="C554" s="75"/>
      <c r="D554" s="75"/>
      <c r="E554" s="78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spans="1:26" x14ac:dyDescent="0.15">
      <c r="A555" s="75"/>
      <c r="B555" s="76"/>
      <c r="C555" s="75"/>
      <c r="D555" s="75"/>
      <c r="E555" s="78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spans="1:26" x14ac:dyDescent="0.15">
      <c r="A556" s="75"/>
      <c r="B556" s="76"/>
      <c r="C556" s="75"/>
      <c r="D556" s="75"/>
      <c r="E556" s="78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spans="1:26" x14ac:dyDescent="0.15">
      <c r="A557" s="75"/>
      <c r="B557" s="76"/>
      <c r="C557" s="75"/>
      <c r="D557" s="75"/>
      <c r="E557" s="78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spans="1:26" x14ac:dyDescent="0.15">
      <c r="A558" s="75"/>
      <c r="B558" s="76"/>
      <c r="C558" s="75"/>
      <c r="D558" s="75"/>
      <c r="E558" s="78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spans="1:26" x14ac:dyDescent="0.15">
      <c r="A559" s="75"/>
      <c r="B559" s="76"/>
      <c r="C559" s="75"/>
      <c r="D559" s="75"/>
      <c r="E559" s="78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spans="1:26" x14ac:dyDescent="0.15">
      <c r="A560" s="75"/>
      <c r="B560" s="76"/>
      <c r="C560" s="75"/>
      <c r="D560" s="75"/>
      <c r="E560" s="78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spans="1:26" x14ac:dyDescent="0.15">
      <c r="A561" s="75"/>
      <c r="B561" s="76"/>
      <c r="C561" s="75"/>
      <c r="D561" s="75"/>
      <c r="E561" s="78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spans="1:26" x14ac:dyDescent="0.15">
      <c r="A562" s="75"/>
      <c r="B562" s="76"/>
      <c r="C562" s="75"/>
      <c r="D562" s="75"/>
      <c r="E562" s="78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spans="1:26" x14ac:dyDescent="0.15">
      <c r="A563" s="75"/>
      <c r="B563" s="76"/>
      <c r="C563" s="75"/>
      <c r="D563" s="75"/>
      <c r="E563" s="78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spans="1:26" x14ac:dyDescent="0.15">
      <c r="A564" s="75"/>
      <c r="B564" s="76"/>
      <c r="C564" s="75"/>
      <c r="D564" s="75"/>
      <c r="E564" s="78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spans="1:26" x14ac:dyDescent="0.15">
      <c r="A565" s="75"/>
      <c r="B565" s="76"/>
      <c r="C565" s="75"/>
      <c r="D565" s="75"/>
      <c r="E565" s="78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spans="1:26" x14ac:dyDescent="0.15">
      <c r="A566" s="75"/>
      <c r="B566" s="76"/>
      <c r="C566" s="75"/>
      <c r="D566" s="75"/>
      <c r="E566" s="78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spans="1:26" x14ac:dyDescent="0.15">
      <c r="A567" s="75"/>
      <c r="B567" s="76"/>
      <c r="C567" s="75"/>
      <c r="D567" s="75"/>
      <c r="E567" s="78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spans="1:26" x14ac:dyDescent="0.15">
      <c r="A568" s="75"/>
      <c r="B568" s="76"/>
      <c r="C568" s="75"/>
      <c r="D568" s="75"/>
      <c r="E568" s="78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spans="1:26" x14ac:dyDescent="0.15">
      <c r="A569" s="75"/>
      <c r="B569" s="76"/>
      <c r="C569" s="75"/>
      <c r="D569" s="75"/>
      <c r="E569" s="78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spans="1:26" x14ac:dyDescent="0.15">
      <c r="A570" s="75"/>
      <c r="B570" s="76"/>
      <c r="C570" s="75"/>
      <c r="D570" s="75"/>
      <c r="E570" s="78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spans="1:26" x14ac:dyDescent="0.15">
      <c r="A571" s="75"/>
      <c r="B571" s="76"/>
      <c r="C571" s="75"/>
      <c r="D571" s="75"/>
      <c r="E571" s="78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spans="1:26" x14ac:dyDescent="0.15">
      <c r="A572" s="75"/>
      <c r="B572" s="76"/>
      <c r="C572" s="75"/>
      <c r="D572" s="75"/>
      <c r="E572" s="78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spans="1:26" x14ac:dyDescent="0.15">
      <c r="A573" s="75"/>
      <c r="B573" s="76"/>
      <c r="C573" s="75"/>
      <c r="D573" s="75"/>
      <c r="E573" s="78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spans="1:26" x14ac:dyDescent="0.15">
      <c r="A574" s="75"/>
      <c r="B574" s="76"/>
      <c r="C574" s="75"/>
      <c r="D574" s="75"/>
      <c r="E574" s="78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spans="1:26" x14ac:dyDescent="0.15">
      <c r="A575" s="75"/>
      <c r="B575" s="76"/>
      <c r="C575" s="75"/>
      <c r="D575" s="75"/>
      <c r="E575" s="78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spans="1:26" x14ac:dyDescent="0.15">
      <c r="A576" s="75"/>
      <c r="B576" s="76"/>
      <c r="C576" s="75"/>
      <c r="D576" s="75"/>
      <c r="E576" s="78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spans="1:26" x14ac:dyDescent="0.15">
      <c r="A577" s="75"/>
      <c r="B577" s="76"/>
      <c r="C577" s="75"/>
      <c r="D577" s="75"/>
      <c r="E577" s="78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spans="1:26" x14ac:dyDescent="0.15">
      <c r="A578" s="75"/>
      <c r="B578" s="76"/>
      <c r="C578" s="75"/>
      <c r="D578" s="75"/>
      <c r="E578" s="78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spans="1:26" x14ac:dyDescent="0.15">
      <c r="A579" s="75"/>
      <c r="B579" s="76"/>
      <c r="C579" s="75"/>
      <c r="D579" s="75"/>
      <c r="E579" s="78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spans="1:26" x14ac:dyDescent="0.15">
      <c r="A580" s="75"/>
      <c r="B580" s="76"/>
      <c r="C580" s="75"/>
      <c r="D580" s="75"/>
      <c r="E580" s="78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spans="1:26" x14ac:dyDescent="0.15">
      <c r="A581" s="75"/>
      <c r="B581" s="76"/>
      <c r="C581" s="75"/>
      <c r="D581" s="75"/>
      <c r="E581" s="78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spans="1:26" x14ac:dyDescent="0.15">
      <c r="A582" s="75"/>
      <c r="B582" s="76"/>
      <c r="C582" s="75"/>
      <c r="D582" s="75"/>
      <c r="E582" s="78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spans="1:26" x14ac:dyDescent="0.15">
      <c r="A583" s="75"/>
      <c r="B583" s="76"/>
      <c r="C583" s="75"/>
      <c r="D583" s="75"/>
      <c r="E583" s="78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spans="1:26" x14ac:dyDescent="0.15">
      <c r="A584" s="75"/>
      <c r="B584" s="76"/>
      <c r="C584" s="75"/>
      <c r="D584" s="75"/>
      <c r="E584" s="78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spans="1:26" x14ac:dyDescent="0.15">
      <c r="A585" s="75"/>
      <c r="B585" s="76"/>
      <c r="C585" s="75"/>
      <c r="D585" s="75"/>
      <c r="E585" s="78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spans="1:26" x14ac:dyDescent="0.15">
      <c r="A586" s="75"/>
      <c r="B586" s="76"/>
      <c r="C586" s="75"/>
      <c r="D586" s="75"/>
      <c r="E586" s="78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spans="1:26" x14ac:dyDescent="0.15">
      <c r="A587" s="75"/>
      <c r="B587" s="76"/>
      <c r="C587" s="75"/>
      <c r="D587" s="75"/>
      <c r="E587" s="78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spans="1:26" x14ac:dyDescent="0.15">
      <c r="A588" s="75"/>
      <c r="B588" s="76"/>
      <c r="C588" s="75"/>
      <c r="D588" s="75"/>
      <c r="E588" s="78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spans="1:26" x14ac:dyDescent="0.15">
      <c r="A589" s="75"/>
      <c r="B589" s="76"/>
      <c r="C589" s="75"/>
      <c r="D589" s="75"/>
      <c r="E589" s="78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spans="1:26" x14ac:dyDescent="0.15">
      <c r="A590" s="75"/>
      <c r="B590" s="76"/>
      <c r="C590" s="75"/>
      <c r="D590" s="75"/>
      <c r="E590" s="78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spans="1:26" x14ac:dyDescent="0.15">
      <c r="A591" s="75"/>
      <c r="B591" s="76"/>
      <c r="C591" s="75"/>
      <c r="D591" s="75"/>
      <c r="E591" s="78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spans="1:26" x14ac:dyDescent="0.15">
      <c r="A592" s="75"/>
      <c r="B592" s="76"/>
      <c r="C592" s="75"/>
      <c r="D592" s="75"/>
      <c r="E592" s="78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spans="1:26" x14ac:dyDescent="0.15">
      <c r="A593" s="75"/>
      <c r="B593" s="76"/>
      <c r="C593" s="75"/>
      <c r="D593" s="75"/>
      <c r="E593" s="78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spans="1:26" x14ac:dyDescent="0.15">
      <c r="A594" s="75"/>
      <c r="B594" s="76"/>
      <c r="C594" s="75"/>
      <c r="D594" s="75"/>
      <c r="E594" s="78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spans="1:26" x14ac:dyDescent="0.15">
      <c r="A595" s="75"/>
      <c r="B595" s="76"/>
      <c r="C595" s="75"/>
      <c r="D595" s="75"/>
      <c r="E595" s="78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spans="1:26" x14ac:dyDescent="0.15">
      <c r="A596" s="75"/>
      <c r="B596" s="76"/>
      <c r="C596" s="75"/>
      <c r="D596" s="75"/>
      <c r="E596" s="78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spans="1:26" x14ac:dyDescent="0.15">
      <c r="A597" s="75"/>
      <c r="B597" s="76"/>
      <c r="C597" s="75"/>
      <c r="D597" s="75"/>
      <c r="E597" s="78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spans="1:26" x14ac:dyDescent="0.15">
      <c r="A598" s="75"/>
      <c r="B598" s="76"/>
      <c r="C598" s="75"/>
      <c r="D598" s="75"/>
      <c r="E598" s="78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spans="1:26" x14ac:dyDescent="0.15">
      <c r="A599" s="75"/>
      <c r="B599" s="76"/>
      <c r="C599" s="75"/>
      <c r="D599" s="75"/>
      <c r="E599" s="78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spans="1:26" x14ac:dyDescent="0.15">
      <c r="A600" s="75"/>
      <c r="B600" s="76"/>
      <c r="C600" s="75"/>
      <c r="D600" s="75"/>
      <c r="E600" s="78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spans="1:26" x14ac:dyDescent="0.15">
      <c r="A601" s="75"/>
      <c r="B601" s="76"/>
      <c r="C601" s="75"/>
      <c r="D601" s="75"/>
      <c r="E601" s="78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spans="1:26" x14ac:dyDescent="0.15">
      <c r="A602" s="75"/>
      <c r="B602" s="76"/>
      <c r="C602" s="75"/>
      <c r="D602" s="75"/>
      <c r="E602" s="78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spans="1:26" x14ac:dyDescent="0.15">
      <c r="A603" s="75"/>
      <c r="B603" s="76"/>
      <c r="C603" s="75"/>
      <c r="D603" s="75"/>
      <c r="E603" s="78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spans="1:26" x14ac:dyDescent="0.15">
      <c r="A604" s="75"/>
      <c r="B604" s="76"/>
      <c r="C604" s="75"/>
      <c r="D604" s="75"/>
      <c r="E604" s="78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spans="1:26" x14ac:dyDescent="0.15">
      <c r="A605" s="75"/>
      <c r="B605" s="76"/>
      <c r="C605" s="75"/>
      <c r="D605" s="75"/>
      <c r="E605" s="78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spans="1:26" x14ac:dyDescent="0.15">
      <c r="A606" s="75"/>
      <c r="B606" s="76"/>
      <c r="C606" s="75"/>
      <c r="D606" s="75"/>
      <c r="E606" s="78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spans="1:26" x14ac:dyDescent="0.15">
      <c r="A607" s="75"/>
      <c r="B607" s="76"/>
      <c r="C607" s="75"/>
      <c r="D607" s="75"/>
      <c r="E607" s="78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spans="1:26" x14ac:dyDescent="0.15">
      <c r="A608" s="75"/>
      <c r="B608" s="76"/>
      <c r="C608" s="75"/>
      <c r="D608" s="75"/>
      <c r="E608" s="78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spans="1:26" x14ac:dyDescent="0.15">
      <c r="A609" s="75"/>
      <c r="B609" s="76"/>
      <c r="C609" s="75"/>
      <c r="D609" s="75"/>
      <c r="E609" s="78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spans="1:26" x14ac:dyDescent="0.15">
      <c r="A610" s="75"/>
      <c r="B610" s="76"/>
      <c r="C610" s="75"/>
      <c r="D610" s="75"/>
      <c r="E610" s="78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spans="1:26" x14ac:dyDescent="0.15">
      <c r="A611" s="75"/>
      <c r="B611" s="76"/>
      <c r="C611" s="75"/>
      <c r="D611" s="75"/>
      <c r="E611" s="78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spans="1:26" x14ac:dyDescent="0.15">
      <c r="A612" s="75"/>
      <c r="B612" s="76"/>
      <c r="C612" s="75"/>
      <c r="D612" s="75"/>
      <c r="E612" s="78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spans="1:26" x14ac:dyDescent="0.15">
      <c r="A613" s="75"/>
      <c r="B613" s="76"/>
      <c r="C613" s="75"/>
      <c r="D613" s="75"/>
      <c r="E613" s="78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spans="1:26" x14ac:dyDescent="0.15">
      <c r="A614" s="75"/>
      <c r="B614" s="76"/>
      <c r="C614" s="75"/>
      <c r="D614" s="75"/>
      <c r="E614" s="78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spans="1:26" x14ac:dyDescent="0.15">
      <c r="A615" s="75"/>
      <c r="B615" s="76"/>
      <c r="C615" s="75"/>
      <c r="D615" s="75"/>
      <c r="E615" s="78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spans="1:26" x14ac:dyDescent="0.15">
      <c r="A616" s="75"/>
      <c r="B616" s="76"/>
      <c r="C616" s="75"/>
      <c r="D616" s="75"/>
      <c r="E616" s="78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spans="1:26" x14ac:dyDescent="0.15">
      <c r="A617" s="75"/>
      <c r="B617" s="76"/>
      <c r="C617" s="75"/>
      <c r="D617" s="75"/>
      <c r="E617" s="78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spans="1:26" x14ac:dyDescent="0.15">
      <c r="A618" s="75"/>
      <c r="B618" s="76"/>
      <c r="C618" s="75"/>
      <c r="D618" s="75"/>
      <c r="E618" s="78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spans="1:26" x14ac:dyDescent="0.15">
      <c r="A619" s="75"/>
      <c r="B619" s="76"/>
      <c r="C619" s="75"/>
      <c r="D619" s="75"/>
      <c r="E619" s="78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spans="1:26" x14ac:dyDescent="0.15">
      <c r="A620" s="75"/>
      <c r="B620" s="76"/>
      <c r="C620" s="75"/>
      <c r="D620" s="75"/>
      <c r="E620" s="78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spans="1:26" x14ac:dyDescent="0.15">
      <c r="A621" s="75"/>
      <c r="B621" s="76"/>
      <c r="C621" s="75"/>
      <c r="D621" s="75"/>
      <c r="E621" s="78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spans="1:26" x14ac:dyDescent="0.15">
      <c r="A622" s="75"/>
      <c r="B622" s="76"/>
      <c r="C622" s="75"/>
      <c r="D622" s="75"/>
      <c r="E622" s="78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spans="1:26" x14ac:dyDescent="0.15">
      <c r="A623" s="75"/>
      <c r="B623" s="76"/>
      <c r="C623" s="75"/>
      <c r="D623" s="75"/>
      <c r="E623" s="78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spans="1:26" x14ac:dyDescent="0.15">
      <c r="A624" s="75"/>
      <c r="B624" s="76"/>
      <c r="C624" s="75"/>
      <c r="D624" s="75"/>
      <c r="E624" s="78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spans="1:26" x14ac:dyDescent="0.15">
      <c r="A625" s="75"/>
      <c r="B625" s="76"/>
      <c r="C625" s="75"/>
      <c r="D625" s="75"/>
      <c r="E625" s="78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spans="1:26" x14ac:dyDescent="0.15">
      <c r="A626" s="75"/>
      <c r="B626" s="76"/>
      <c r="C626" s="75"/>
      <c r="D626" s="75"/>
      <c r="E626" s="78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spans="1:26" x14ac:dyDescent="0.15">
      <c r="A627" s="75"/>
      <c r="B627" s="76"/>
      <c r="C627" s="75"/>
      <c r="D627" s="75"/>
      <c r="E627" s="78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spans="1:26" x14ac:dyDescent="0.15">
      <c r="A628" s="75"/>
      <c r="B628" s="76"/>
      <c r="C628" s="75"/>
      <c r="D628" s="75"/>
      <c r="E628" s="78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spans="1:26" x14ac:dyDescent="0.15">
      <c r="A629" s="75"/>
      <c r="B629" s="76"/>
      <c r="C629" s="75"/>
      <c r="D629" s="75"/>
      <c r="E629" s="78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spans="1:26" x14ac:dyDescent="0.15">
      <c r="A630" s="75"/>
      <c r="B630" s="76"/>
      <c r="C630" s="75"/>
      <c r="D630" s="75"/>
      <c r="E630" s="78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spans="1:26" x14ac:dyDescent="0.15">
      <c r="A631" s="75"/>
      <c r="B631" s="76"/>
      <c r="C631" s="75"/>
      <c r="D631" s="75"/>
      <c r="E631" s="78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spans="1:26" x14ac:dyDescent="0.15">
      <c r="A632" s="75"/>
      <c r="B632" s="76"/>
      <c r="C632" s="75"/>
      <c r="D632" s="75"/>
      <c r="E632" s="78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spans="1:26" x14ac:dyDescent="0.15">
      <c r="A633" s="75"/>
      <c r="B633" s="76"/>
      <c r="C633" s="75"/>
      <c r="D633" s="75"/>
      <c r="E633" s="78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spans="1:26" x14ac:dyDescent="0.15">
      <c r="A634" s="75"/>
      <c r="B634" s="76"/>
      <c r="C634" s="75"/>
      <c r="D634" s="75"/>
      <c r="E634" s="78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spans="1:26" x14ac:dyDescent="0.15">
      <c r="A635" s="75"/>
      <c r="B635" s="76"/>
      <c r="C635" s="75"/>
      <c r="D635" s="75"/>
      <c r="E635" s="78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spans="1:26" x14ac:dyDescent="0.15">
      <c r="A636" s="75"/>
      <c r="B636" s="76"/>
      <c r="C636" s="75"/>
      <c r="D636" s="75"/>
      <c r="E636" s="78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spans="1:26" x14ac:dyDescent="0.15">
      <c r="A637" s="75"/>
      <c r="B637" s="76"/>
      <c r="C637" s="75"/>
      <c r="D637" s="75"/>
      <c r="E637" s="78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spans="1:26" x14ac:dyDescent="0.15">
      <c r="A638" s="75"/>
      <c r="B638" s="76"/>
      <c r="C638" s="75"/>
      <c r="D638" s="75"/>
      <c r="E638" s="78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spans="1:26" x14ac:dyDescent="0.15">
      <c r="A639" s="75"/>
      <c r="B639" s="76"/>
      <c r="C639" s="75"/>
      <c r="D639" s="75"/>
      <c r="E639" s="78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spans="1:26" x14ac:dyDescent="0.15">
      <c r="A640" s="75"/>
      <c r="B640" s="76"/>
      <c r="C640" s="75"/>
      <c r="D640" s="75"/>
      <c r="E640" s="78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spans="1:26" x14ac:dyDescent="0.15">
      <c r="A641" s="75"/>
      <c r="B641" s="76"/>
      <c r="C641" s="75"/>
      <c r="D641" s="75"/>
      <c r="E641" s="78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spans="1:26" x14ac:dyDescent="0.15">
      <c r="A642" s="75"/>
      <c r="B642" s="76"/>
      <c r="C642" s="75"/>
      <c r="D642" s="75"/>
      <c r="E642" s="78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spans="1:26" x14ac:dyDescent="0.15">
      <c r="A643" s="75"/>
      <c r="B643" s="76"/>
      <c r="C643" s="75"/>
      <c r="D643" s="75"/>
      <c r="E643" s="78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spans="1:26" x14ac:dyDescent="0.15">
      <c r="A644" s="75"/>
      <c r="B644" s="76"/>
      <c r="C644" s="75"/>
      <c r="D644" s="75"/>
      <c r="E644" s="78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spans="1:26" x14ac:dyDescent="0.15">
      <c r="A645" s="75"/>
      <c r="B645" s="76"/>
      <c r="C645" s="75"/>
      <c r="D645" s="75"/>
      <c r="E645" s="78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spans="1:26" x14ac:dyDescent="0.15">
      <c r="A646" s="75"/>
      <c r="B646" s="76"/>
      <c r="C646" s="75"/>
      <c r="D646" s="75"/>
      <c r="E646" s="78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spans="1:26" x14ac:dyDescent="0.15">
      <c r="A647" s="75"/>
      <c r="B647" s="76"/>
      <c r="C647" s="75"/>
      <c r="D647" s="75"/>
      <c r="E647" s="78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spans="1:26" x14ac:dyDescent="0.15">
      <c r="A648" s="75"/>
      <c r="B648" s="76"/>
      <c r="C648" s="75"/>
      <c r="D648" s="75"/>
      <c r="E648" s="78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spans="1:26" x14ac:dyDescent="0.15">
      <c r="A649" s="75"/>
      <c r="B649" s="76"/>
      <c r="C649" s="75"/>
      <c r="D649" s="75"/>
      <c r="E649" s="78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spans="1:26" x14ac:dyDescent="0.15">
      <c r="A650" s="75"/>
      <c r="B650" s="76"/>
      <c r="C650" s="75"/>
      <c r="D650" s="75"/>
      <c r="E650" s="78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spans="1:26" x14ac:dyDescent="0.15">
      <c r="A651" s="75"/>
      <c r="B651" s="76"/>
      <c r="C651" s="75"/>
      <c r="D651" s="75"/>
      <c r="E651" s="78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spans="1:26" x14ac:dyDescent="0.15">
      <c r="A652" s="75"/>
      <c r="B652" s="76"/>
      <c r="C652" s="75"/>
      <c r="D652" s="75"/>
      <c r="E652" s="78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spans="1:26" x14ac:dyDescent="0.15">
      <c r="A653" s="75"/>
      <c r="B653" s="76"/>
      <c r="C653" s="75"/>
      <c r="D653" s="75"/>
      <c r="E653" s="78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spans="1:26" x14ac:dyDescent="0.15">
      <c r="A654" s="75"/>
      <c r="B654" s="76"/>
      <c r="C654" s="75"/>
      <c r="D654" s="75"/>
      <c r="E654" s="78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spans="1:26" x14ac:dyDescent="0.15">
      <c r="A655" s="75"/>
      <c r="B655" s="76"/>
      <c r="C655" s="75"/>
      <c r="D655" s="75"/>
      <c r="E655" s="78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spans="1:26" x14ac:dyDescent="0.15">
      <c r="A656" s="75"/>
      <c r="B656" s="76"/>
      <c r="C656" s="75"/>
      <c r="D656" s="75"/>
      <c r="E656" s="78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spans="1:26" x14ac:dyDescent="0.15">
      <c r="A657" s="75"/>
      <c r="B657" s="76"/>
      <c r="C657" s="75"/>
      <c r="D657" s="75"/>
      <c r="E657" s="78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spans="1:26" x14ac:dyDescent="0.15">
      <c r="A658" s="75"/>
      <c r="B658" s="76"/>
      <c r="C658" s="75"/>
      <c r="D658" s="75"/>
      <c r="E658" s="78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spans="1:26" x14ac:dyDescent="0.15">
      <c r="A659" s="75"/>
      <c r="B659" s="76"/>
      <c r="C659" s="75"/>
      <c r="D659" s="75"/>
      <c r="E659" s="78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spans="1:26" x14ac:dyDescent="0.15">
      <c r="A660" s="75"/>
      <c r="B660" s="76"/>
      <c r="C660" s="75"/>
      <c r="D660" s="75"/>
      <c r="E660" s="78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spans="1:26" x14ac:dyDescent="0.15">
      <c r="A661" s="75"/>
      <c r="B661" s="76"/>
      <c r="C661" s="75"/>
      <c r="D661" s="75"/>
      <c r="E661" s="78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spans="1:26" x14ac:dyDescent="0.15">
      <c r="A662" s="75"/>
      <c r="B662" s="76"/>
      <c r="C662" s="75"/>
      <c r="D662" s="75"/>
      <c r="E662" s="78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spans="1:26" x14ac:dyDescent="0.15">
      <c r="A663" s="75"/>
      <c r="B663" s="76"/>
      <c r="C663" s="75"/>
      <c r="D663" s="75"/>
      <c r="E663" s="78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spans="1:26" x14ac:dyDescent="0.15">
      <c r="A664" s="75"/>
      <c r="B664" s="76"/>
      <c r="C664" s="75"/>
      <c r="D664" s="75"/>
      <c r="E664" s="78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spans="1:26" x14ac:dyDescent="0.15">
      <c r="A665" s="75"/>
      <c r="B665" s="76"/>
      <c r="C665" s="75"/>
      <c r="D665" s="75"/>
      <c r="E665" s="78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spans="1:26" x14ac:dyDescent="0.15">
      <c r="A666" s="75"/>
      <c r="B666" s="76"/>
      <c r="C666" s="75"/>
      <c r="D666" s="75"/>
      <c r="E666" s="78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spans="1:26" x14ac:dyDescent="0.15">
      <c r="A667" s="75"/>
      <c r="B667" s="76"/>
      <c r="C667" s="75"/>
      <c r="D667" s="75"/>
      <c r="E667" s="78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spans="1:26" x14ac:dyDescent="0.15">
      <c r="A668" s="75"/>
      <c r="B668" s="76"/>
      <c r="C668" s="75"/>
      <c r="D668" s="75"/>
      <c r="E668" s="78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spans="1:26" x14ac:dyDescent="0.15">
      <c r="A669" s="75"/>
      <c r="B669" s="76"/>
      <c r="C669" s="75"/>
      <c r="D669" s="75"/>
      <c r="E669" s="78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spans="1:26" x14ac:dyDescent="0.15">
      <c r="A670" s="75"/>
      <c r="B670" s="76"/>
      <c r="C670" s="75"/>
      <c r="D670" s="75"/>
      <c r="E670" s="78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spans="1:26" x14ac:dyDescent="0.15">
      <c r="A671" s="75"/>
      <c r="B671" s="76"/>
      <c r="C671" s="75"/>
      <c r="D671" s="75"/>
      <c r="E671" s="78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spans="1:26" x14ac:dyDescent="0.15">
      <c r="A672" s="75"/>
      <c r="B672" s="76"/>
      <c r="C672" s="75"/>
      <c r="D672" s="75"/>
      <c r="E672" s="78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spans="1:26" x14ac:dyDescent="0.15">
      <c r="A673" s="75"/>
      <c r="B673" s="76"/>
      <c r="C673" s="75"/>
      <c r="D673" s="75"/>
      <c r="E673" s="78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spans="1:26" x14ac:dyDescent="0.15">
      <c r="A674" s="75"/>
      <c r="B674" s="76"/>
      <c r="C674" s="75"/>
      <c r="D674" s="75"/>
      <c r="E674" s="78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spans="1:26" x14ac:dyDescent="0.15">
      <c r="A675" s="75"/>
      <c r="B675" s="76"/>
      <c r="C675" s="75"/>
      <c r="D675" s="75"/>
      <c r="E675" s="78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spans="1:26" x14ac:dyDescent="0.15">
      <c r="A676" s="75"/>
      <c r="B676" s="76"/>
      <c r="C676" s="75"/>
      <c r="D676" s="75"/>
      <c r="E676" s="78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spans="1:26" x14ac:dyDescent="0.15">
      <c r="A677" s="75"/>
      <c r="B677" s="76"/>
      <c r="C677" s="75"/>
      <c r="D677" s="75"/>
      <c r="E677" s="78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spans="1:26" x14ac:dyDescent="0.15">
      <c r="A678" s="75"/>
      <c r="B678" s="76"/>
      <c r="C678" s="75"/>
      <c r="D678" s="75"/>
      <c r="E678" s="78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spans="1:26" x14ac:dyDescent="0.15">
      <c r="A679" s="75"/>
      <c r="B679" s="76"/>
      <c r="C679" s="75"/>
      <c r="D679" s="75"/>
      <c r="E679" s="78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spans="1:26" x14ac:dyDescent="0.15">
      <c r="A680" s="75"/>
      <c r="B680" s="76"/>
      <c r="C680" s="75"/>
      <c r="D680" s="75"/>
      <c r="E680" s="78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spans="1:26" x14ac:dyDescent="0.15">
      <c r="A681" s="75"/>
      <c r="B681" s="76"/>
      <c r="C681" s="75"/>
      <c r="D681" s="75"/>
      <c r="E681" s="78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spans="1:26" x14ac:dyDescent="0.15">
      <c r="A682" s="75"/>
      <c r="B682" s="76"/>
      <c r="C682" s="75"/>
      <c r="D682" s="75"/>
      <c r="E682" s="78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spans="1:26" x14ac:dyDescent="0.15">
      <c r="A683" s="75"/>
      <c r="B683" s="76"/>
      <c r="C683" s="75"/>
      <c r="D683" s="75"/>
      <c r="E683" s="78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spans="1:26" x14ac:dyDescent="0.15">
      <c r="A684" s="75"/>
      <c r="B684" s="76"/>
      <c r="C684" s="75"/>
      <c r="D684" s="75"/>
      <c r="E684" s="78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spans="1:26" x14ac:dyDescent="0.15">
      <c r="A685" s="75"/>
      <c r="B685" s="76"/>
      <c r="C685" s="75"/>
      <c r="D685" s="75"/>
      <c r="E685" s="78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spans="1:26" x14ac:dyDescent="0.15">
      <c r="A686" s="75"/>
      <c r="B686" s="76"/>
      <c r="C686" s="75"/>
      <c r="D686" s="75"/>
      <c r="E686" s="78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spans="1:26" x14ac:dyDescent="0.15">
      <c r="A687" s="75"/>
      <c r="B687" s="76"/>
      <c r="C687" s="75"/>
      <c r="D687" s="75"/>
      <c r="E687" s="78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spans="1:26" x14ac:dyDescent="0.15">
      <c r="A688" s="75"/>
      <c r="B688" s="76"/>
      <c r="C688" s="75"/>
      <c r="D688" s="75"/>
      <c r="E688" s="78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spans="1:26" x14ac:dyDescent="0.15">
      <c r="A689" s="75"/>
      <c r="B689" s="76"/>
      <c r="C689" s="75"/>
      <c r="D689" s="75"/>
      <c r="E689" s="78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spans="1:26" x14ac:dyDescent="0.15">
      <c r="A690" s="75"/>
      <c r="B690" s="76"/>
      <c r="C690" s="75"/>
      <c r="D690" s="75"/>
      <c r="E690" s="78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spans="1:26" x14ac:dyDescent="0.15">
      <c r="A691" s="75"/>
      <c r="B691" s="76"/>
      <c r="C691" s="75"/>
      <c r="D691" s="75"/>
      <c r="E691" s="78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spans="1:26" x14ac:dyDescent="0.15">
      <c r="A692" s="75"/>
      <c r="B692" s="76"/>
      <c r="C692" s="75"/>
      <c r="D692" s="75"/>
      <c r="E692" s="78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spans="1:26" x14ac:dyDescent="0.15">
      <c r="A693" s="75"/>
      <c r="B693" s="76"/>
      <c r="C693" s="75"/>
      <c r="D693" s="75"/>
      <c r="E693" s="78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spans="1:26" x14ac:dyDescent="0.15">
      <c r="A694" s="75"/>
      <c r="B694" s="76"/>
      <c r="C694" s="75"/>
      <c r="D694" s="75"/>
      <c r="E694" s="78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spans="1:26" x14ac:dyDescent="0.15">
      <c r="A695" s="75"/>
      <c r="B695" s="76"/>
      <c r="C695" s="75"/>
      <c r="D695" s="75"/>
      <c r="E695" s="78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spans="1:26" x14ac:dyDescent="0.15">
      <c r="A696" s="75"/>
      <c r="B696" s="76"/>
      <c r="C696" s="75"/>
      <c r="D696" s="75"/>
      <c r="E696" s="78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spans="1:26" x14ac:dyDescent="0.15">
      <c r="A697" s="75"/>
      <c r="B697" s="76"/>
      <c r="C697" s="75"/>
      <c r="D697" s="75"/>
      <c r="E697" s="78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spans="1:26" x14ac:dyDescent="0.15">
      <c r="A698" s="75"/>
      <c r="B698" s="76"/>
      <c r="C698" s="75"/>
      <c r="D698" s="75"/>
      <c r="E698" s="78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spans="1:26" x14ac:dyDescent="0.15">
      <c r="A699" s="75"/>
      <c r="B699" s="76"/>
      <c r="C699" s="75"/>
      <c r="D699" s="75"/>
      <c r="E699" s="78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spans="1:26" x14ac:dyDescent="0.15">
      <c r="A700" s="75"/>
      <c r="B700" s="76"/>
      <c r="C700" s="75"/>
      <c r="D700" s="75"/>
      <c r="E700" s="78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spans="1:26" x14ac:dyDescent="0.15">
      <c r="A701" s="75"/>
      <c r="B701" s="76"/>
      <c r="C701" s="75"/>
      <c r="D701" s="75"/>
      <c r="E701" s="78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spans="1:26" x14ac:dyDescent="0.15">
      <c r="A702" s="75"/>
      <c r="B702" s="76"/>
      <c r="C702" s="75"/>
      <c r="D702" s="75"/>
      <c r="E702" s="78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spans="1:26" x14ac:dyDescent="0.15">
      <c r="A703" s="75"/>
      <c r="B703" s="76"/>
      <c r="C703" s="75"/>
      <c r="D703" s="75"/>
      <c r="E703" s="78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spans="1:26" x14ac:dyDescent="0.15">
      <c r="A704" s="75"/>
      <c r="B704" s="76"/>
      <c r="C704" s="75"/>
      <c r="D704" s="75"/>
      <c r="E704" s="78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spans="1:26" x14ac:dyDescent="0.15">
      <c r="A705" s="75"/>
      <c r="B705" s="76"/>
      <c r="C705" s="75"/>
      <c r="D705" s="75"/>
      <c r="E705" s="78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spans="1:26" x14ac:dyDescent="0.15">
      <c r="A706" s="75"/>
      <c r="B706" s="76"/>
      <c r="C706" s="75"/>
      <c r="D706" s="75"/>
      <c r="E706" s="78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spans="1:26" x14ac:dyDescent="0.15">
      <c r="A707" s="75"/>
      <c r="B707" s="76"/>
      <c r="C707" s="75"/>
      <c r="D707" s="75"/>
      <c r="E707" s="78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spans="1:26" x14ac:dyDescent="0.15">
      <c r="A708" s="75"/>
      <c r="B708" s="76"/>
      <c r="C708" s="75"/>
      <c r="D708" s="75"/>
      <c r="E708" s="78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spans="1:26" x14ac:dyDescent="0.15">
      <c r="A709" s="75"/>
      <c r="B709" s="76"/>
      <c r="C709" s="75"/>
      <c r="D709" s="75"/>
      <c r="E709" s="78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spans="1:26" x14ac:dyDescent="0.15">
      <c r="A710" s="75"/>
      <c r="B710" s="76"/>
      <c r="C710" s="75"/>
      <c r="D710" s="75"/>
      <c r="E710" s="78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spans="1:26" x14ac:dyDescent="0.15">
      <c r="A711" s="75"/>
      <c r="B711" s="76"/>
      <c r="C711" s="75"/>
      <c r="D711" s="75"/>
      <c r="E711" s="78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spans="1:26" x14ac:dyDescent="0.15">
      <c r="A712" s="75"/>
      <c r="B712" s="76"/>
      <c r="C712" s="75"/>
      <c r="D712" s="75"/>
      <c r="E712" s="78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spans="1:26" x14ac:dyDescent="0.15">
      <c r="A713" s="75"/>
      <c r="B713" s="76"/>
      <c r="C713" s="75"/>
      <c r="D713" s="75"/>
      <c r="E713" s="78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spans="1:26" x14ac:dyDescent="0.15">
      <c r="A714" s="75"/>
      <c r="B714" s="76"/>
      <c r="C714" s="75"/>
      <c r="D714" s="75"/>
      <c r="E714" s="78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spans="1:26" x14ac:dyDescent="0.15">
      <c r="A715" s="75"/>
      <c r="B715" s="76"/>
      <c r="C715" s="75"/>
      <c r="D715" s="75"/>
      <c r="E715" s="78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spans="1:26" x14ac:dyDescent="0.15">
      <c r="A716" s="75"/>
      <c r="B716" s="76"/>
      <c r="C716" s="75"/>
      <c r="D716" s="75"/>
      <c r="E716" s="78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spans="1:26" x14ac:dyDescent="0.15">
      <c r="A717" s="75"/>
      <c r="B717" s="76"/>
      <c r="C717" s="75"/>
      <c r="D717" s="75"/>
      <c r="E717" s="78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spans="1:26" x14ac:dyDescent="0.15">
      <c r="A718" s="75"/>
      <c r="B718" s="76"/>
      <c r="C718" s="75"/>
      <c r="D718" s="75"/>
      <c r="E718" s="78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spans="1:26" x14ac:dyDescent="0.15">
      <c r="A719" s="75"/>
      <c r="B719" s="76"/>
      <c r="C719" s="75"/>
      <c r="D719" s="75"/>
      <c r="E719" s="78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spans="1:26" x14ac:dyDescent="0.15">
      <c r="A720" s="75"/>
      <c r="B720" s="76"/>
      <c r="C720" s="75"/>
      <c r="D720" s="75"/>
      <c r="E720" s="78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spans="1:26" x14ac:dyDescent="0.15">
      <c r="A721" s="75"/>
      <c r="B721" s="76"/>
      <c r="C721" s="75"/>
      <c r="D721" s="75"/>
      <c r="E721" s="78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spans="1:26" x14ac:dyDescent="0.15">
      <c r="A722" s="75"/>
      <c r="B722" s="76"/>
      <c r="C722" s="75"/>
      <c r="D722" s="75"/>
      <c r="E722" s="78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spans="1:26" x14ac:dyDescent="0.15">
      <c r="A723" s="75"/>
      <c r="B723" s="76"/>
      <c r="C723" s="75"/>
      <c r="D723" s="75"/>
      <c r="E723" s="78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spans="1:26" x14ac:dyDescent="0.15">
      <c r="A724" s="75"/>
      <c r="B724" s="76"/>
      <c r="C724" s="75"/>
      <c r="D724" s="75"/>
      <c r="E724" s="78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spans="1:26" x14ac:dyDescent="0.15">
      <c r="A725" s="75"/>
      <c r="B725" s="76"/>
      <c r="C725" s="75"/>
      <c r="D725" s="75"/>
      <c r="E725" s="78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spans="1:26" x14ac:dyDescent="0.15">
      <c r="A726" s="75"/>
      <c r="B726" s="76"/>
      <c r="C726" s="75"/>
      <c r="D726" s="75"/>
      <c r="E726" s="78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spans="1:26" x14ac:dyDescent="0.15">
      <c r="A727" s="75"/>
      <c r="B727" s="76"/>
      <c r="C727" s="75"/>
      <c r="D727" s="75"/>
      <c r="E727" s="78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spans="1:26" x14ac:dyDescent="0.15">
      <c r="A728" s="75"/>
      <c r="B728" s="76"/>
      <c r="C728" s="75"/>
      <c r="D728" s="75"/>
      <c r="E728" s="78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spans="1:26" x14ac:dyDescent="0.15">
      <c r="A729" s="75"/>
      <c r="B729" s="76"/>
      <c r="C729" s="75"/>
      <c r="D729" s="75"/>
      <c r="E729" s="78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spans="1:26" x14ac:dyDescent="0.15">
      <c r="A730" s="75"/>
      <c r="B730" s="76"/>
      <c r="C730" s="75"/>
      <c r="D730" s="75"/>
      <c r="E730" s="78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spans="1:26" x14ac:dyDescent="0.15">
      <c r="A731" s="75"/>
      <c r="B731" s="76"/>
      <c r="C731" s="75"/>
      <c r="D731" s="75"/>
      <c r="E731" s="78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spans="1:26" x14ac:dyDescent="0.15">
      <c r="A732" s="75"/>
      <c r="B732" s="76"/>
      <c r="C732" s="75"/>
      <c r="D732" s="75"/>
      <c r="E732" s="78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spans="1:26" x14ac:dyDescent="0.15">
      <c r="A733" s="75"/>
      <c r="B733" s="76"/>
      <c r="C733" s="75"/>
      <c r="D733" s="75"/>
      <c r="E733" s="78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spans="1:26" x14ac:dyDescent="0.15">
      <c r="A734" s="75"/>
      <c r="B734" s="76"/>
      <c r="C734" s="75"/>
      <c r="D734" s="75"/>
      <c r="E734" s="78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spans="1:26" x14ac:dyDescent="0.15">
      <c r="A735" s="75"/>
      <c r="B735" s="76"/>
      <c r="C735" s="75"/>
      <c r="D735" s="75"/>
      <c r="E735" s="78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spans="1:26" x14ac:dyDescent="0.15">
      <c r="A736" s="75"/>
      <c r="B736" s="76"/>
      <c r="C736" s="75"/>
      <c r="D736" s="75"/>
      <c r="E736" s="78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spans="1:26" x14ac:dyDescent="0.15">
      <c r="A737" s="75"/>
      <c r="B737" s="76"/>
      <c r="C737" s="75"/>
      <c r="D737" s="75"/>
      <c r="E737" s="78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spans="1:26" x14ac:dyDescent="0.15">
      <c r="A738" s="75"/>
      <c r="B738" s="76"/>
      <c r="C738" s="75"/>
      <c r="D738" s="75"/>
      <c r="E738" s="78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spans="1:26" x14ac:dyDescent="0.15">
      <c r="A739" s="75"/>
      <c r="B739" s="76"/>
      <c r="C739" s="75"/>
      <c r="D739" s="75"/>
      <c r="E739" s="78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spans="1:26" x14ac:dyDescent="0.15">
      <c r="A740" s="75"/>
      <c r="B740" s="76"/>
      <c r="C740" s="75"/>
      <c r="D740" s="75"/>
      <c r="E740" s="78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spans="1:26" x14ac:dyDescent="0.15">
      <c r="A741" s="75"/>
      <c r="B741" s="76"/>
      <c r="C741" s="75"/>
      <c r="D741" s="75"/>
      <c r="E741" s="78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spans="1:26" x14ac:dyDescent="0.15">
      <c r="A742" s="75"/>
      <c r="B742" s="76"/>
      <c r="C742" s="75"/>
      <c r="D742" s="75"/>
      <c r="E742" s="78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spans="1:26" x14ac:dyDescent="0.15">
      <c r="A743" s="75"/>
      <c r="B743" s="76"/>
      <c r="C743" s="75"/>
      <c r="D743" s="75"/>
      <c r="E743" s="78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spans="1:26" x14ac:dyDescent="0.15">
      <c r="A744" s="75"/>
      <c r="B744" s="76"/>
      <c r="C744" s="75"/>
      <c r="D744" s="75"/>
      <c r="E744" s="78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spans="1:26" x14ac:dyDescent="0.15">
      <c r="A745" s="75"/>
      <c r="B745" s="76"/>
      <c r="C745" s="75"/>
      <c r="D745" s="75"/>
      <c r="E745" s="78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spans="1:26" x14ac:dyDescent="0.15">
      <c r="A746" s="75"/>
      <c r="B746" s="76"/>
      <c r="C746" s="75"/>
      <c r="D746" s="75"/>
      <c r="E746" s="78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spans="1:26" x14ac:dyDescent="0.15">
      <c r="A747" s="75"/>
      <c r="B747" s="76"/>
      <c r="C747" s="75"/>
      <c r="D747" s="75"/>
      <c r="E747" s="78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spans="1:26" x14ac:dyDescent="0.15">
      <c r="A748" s="75"/>
      <c r="B748" s="76"/>
      <c r="C748" s="75"/>
      <c r="D748" s="75"/>
      <c r="E748" s="78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spans="1:26" x14ac:dyDescent="0.15">
      <c r="A749" s="75"/>
      <c r="B749" s="76"/>
      <c r="C749" s="75"/>
      <c r="D749" s="75"/>
      <c r="E749" s="78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spans="1:26" x14ac:dyDescent="0.15">
      <c r="A750" s="75"/>
      <c r="B750" s="76"/>
      <c r="C750" s="75"/>
      <c r="D750" s="75"/>
      <c r="E750" s="78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spans="1:26" x14ac:dyDescent="0.15">
      <c r="A751" s="75"/>
      <c r="B751" s="76"/>
      <c r="C751" s="75"/>
      <c r="D751" s="75"/>
      <c r="E751" s="78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spans="1:26" x14ac:dyDescent="0.15">
      <c r="A752" s="75"/>
      <c r="B752" s="76"/>
      <c r="C752" s="75"/>
      <c r="D752" s="75"/>
      <c r="E752" s="78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spans="1:26" x14ac:dyDescent="0.15">
      <c r="A753" s="75"/>
      <c r="B753" s="76"/>
      <c r="C753" s="75"/>
      <c r="D753" s="75"/>
      <c r="E753" s="78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spans="1:26" x14ac:dyDescent="0.15">
      <c r="A754" s="75"/>
      <c r="B754" s="76"/>
      <c r="C754" s="75"/>
      <c r="D754" s="75"/>
      <c r="E754" s="78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spans="1:26" x14ac:dyDescent="0.15">
      <c r="A755" s="75"/>
      <c r="B755" s="76"/>
      <c r="C755" s="75"/>
      <c r="D755" s="75"/>
      <c r="E755" s="78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spans="1:26" x14ac:dyDescent="0.15">
      <c r="A756" s="75"/>
      <c r="B756" s="76"/>
      <c r="C756" s="75"/>
      <c r="D756" s="75"/>
      <c r="E756" s="78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spans="1:26" x14ac:dyDescent="0.15">
      <c r="A757" s="75"/>
      <c r="B757" s="76"/>
      <c r="C757" s="75"/>
      <c r="D757" s="75"/>
      <c r="E757" s="78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spans="1:26" x14ac:dyDescent="0.15">
      <c r="A758" s="75"/>
      <c r="B758" s="76"/>
      <c r="C758" s="75"/>
      <c r="D758" s="75"/>
      <c r="E758" s="78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spans="1:26" x14ac:dyDescent="0.15">
      <c r="A759" s="75"/>
      <c r="B759" s="76"/>
      <c r="C759" s="75"/>
      <c r="D759" s="75"/>
      <c r="E759" s="78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spans="1:26" x14ac:dyDescent="0.15">
      <c r="A760" s="75"/>
      <c r="B760" s="76"/>
      <c r="C760" s="75"/>
      <c r="D760" s="75"/>
      <c r="E760" s="78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spans="1:26" x14ac:dyDescent="0.15">
      <c r="A761" s="75"/>
      <c r="B761" s="76"/>
      <c r="C761" s="75"/>
      <c r="D761" s="75"/>
      <c r="E761" s="78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spans="1:26" x14ac:dyDescent="0.15">
      <c r="A762" s="75"/>
      <c r="B762" s="76"/>
      <c r="C762" s="75"/>
      <c r="D762" s="75"/>
      <c r="E762" s="78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spans="1:26" x14ac:dyDescent="0.15">
      <c r="A763" s="75"/>
      <c r="B763" s="76"/>
      <c r="C763" s="75"/>
      <c r="D763" s="75"/>
      <c r="E763" s="78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spans="1:26" x14ac:dyDescent="0.15">
      <c r="A764" s="75"/>
      <c r="B764" s="76"/>
      <c r="C764" s="75"/>
      <c r="D764" s="75"/>
      <c r="E764" s="78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spans="1:26" x14ac:dyDescent="0.15">
      <c r="A765" s="75"/>
      <c r="B765" s="76"/>
      <c r="C765" s="75"/>
      <c r="D765" s="75"/>
      <c r="E765" s="78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spans="1:26" x14ac:dyDescent="0.15">
      <c r="A766" s="75"/>
      <c r="B766" s="76"/>
      <c r="C766" s="75"/>
      <c r="D766" s="75"/>
      <c r="E766" s="78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spans="1:26" x14ac:dyDescent="0.15">
      <c r="A767" s="75"/>
      <c r="B767" s="76"/>
      <c r="C767" s="75"/>
      <c r="D767" s="75"/>
      <c r="E767" s="78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spans="1:26" x14ac:dyDescent="0.15">
      <c r="A768" s="75"/>
      <c r="B768" s="76"/>
      <c r="C768" s="75"/>
      <c r="D768" s="75"/>
      <c r="E768" s="78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spans="1:26" x14ac:dyDescent="0.15">
      <c r="A769" s="75"/>
      <c r="B769" s="76"/>
      <c r="C769" s="75"/>
      <c r="D769" s="75"/>
      <c r="E769" s="78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spans="1:26" x14ac:dyDescent="0.15">
      <c r="A770" s="75"/>
      <c r="B770" s="76"/>
      <c r="C770" s="75"/>
      <c r="D770" s="75"/>
      <c r="E770" s="78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spans="1:26" x14ac:dyDescent="0.15">
      <c r="A771" s="75"/>
      <c r="B771" s="76"/>
      <c r="C771" s="75"/>
      <c r="D771" s="75"/>
      <c r="E771" s="78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spans="1:26" x14ac:dyDescent="0.15">
      <c r="A772" s="75"/>
      <c r="B772" s="76"/>
      <c r="C772" s="75"/>
      <c r="D772" s="75"/>
      <c r="E772" s="78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spans="1:26" x14ac:dyDescent="0.15">
      <c r="A773" s="75"/>
      <c r="B773" s="76"/>
      <c r="C773" s="75"/>
      <c r="D773" s="75"/>
      <c r="E773" s="78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spans="1:26" x14ac:dyDescent="0.15">
      <c r="A774" s="75"/>
      <c r="B774" s="76"/>
      <c r="C774" s="75"/>
      <c r="D774" s="75"/>
      <c r="E774" s="78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spans="1:26" x14ac:dyDescent="0.15">
      <c r="A775" s="75"/>
      <c r="B775" s="76"/>
      <c r="C775" s="75"/>
      <c r="D775" s="75"/>
      <c r="E775" s="78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spans="1:26" x14ac:dyDescent="0.15">
      <c r="A776" s="75"/>
      <c r="B776" s="76"/>
      <c r="C776" s="75"/>
      <c r="D776" s="75"/>
      <c r="E776" s="78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spans="1:26" x14ac:dyDescent="0.15">
      <c r="A777" s="75"/>
      <c r="B777" s="76"/>
      <c r="C777" s="75"/>
      <c r="D777" s="75"/>
      <c r="E777" s="78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spans="1:26" x14ac:dyDescent="0.15">
      <c r="A778" s="75"/>
      <c r="B778" s="76"/>
      <c r="C778" s="75"/>
      <c r="D778" s="75"/>
      <c r="E778" s="78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spans="1:26" x14ac:dyDescent="0.15">
      <c r="A779" s="75"/>
      <c r="B779" s="76"/>
      <c r="C779" s="75"/>
      <c r="D779" s="75"/>
      <c r="E779" s="78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spans="1:26" x14ac:dyDescent="0.15">
      <c r="A780" s="75"/>
      <c r="B780" s="76"/>
      <c r="C780" s="75"/>
      <c r="D780" s="75"/>
      <c r="E780" s="78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spans="1:26" x14ac:dyDescent="0.15">
      <c r="A781" s="75"/>
      <c r="B781" s="76"/>
      <c r="C781" s="75"/>
      <c r="D781" s="75"/>
      <c r="E781" s="78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spans="1:26" x14ac:dyDescent="0.15">
      <c r="A782" s="75"/>
      <c r="B782" s="76"/>
      <c r="C782" s="75"/>
      <c r="D782" s="75"/>
      <c r="E782" s="78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spans="1:26" x14ac:dyDescent="0.15">
      <c r="A783" s="75"/>
      <c r="B783" s="76"/>
      <c r="C783" s="75"/>
      <c r="D783" s="75"/>
      <c r="E783" s="78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spans="1:26" x14ac:dyDescent="0.15">
      <c r="A784" s="75"/>
      <c r="B784" s="76"/>
      <c r="C784" s="75"/>
      <c r="D784" s="75"/>
      <c r="E784" s="78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spans="1:26" x14ac:dyDescent="0.15">
      <c r="A785" s="75"/>
      <c r="B785" s="76"/>
      <c r="C785" s="75"/>
      <c r="D785" s="75"/>
      <c r="E785" s="78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spans="1:26" x14ac:dyDescent="0.15">
      <c r="A786" s="75"/>
      <c r="B786" s="76"/>
      <c r="C786" s="75"/>
      <c r="D786" s="75"/>
      <c r="E786" s="78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spans="1:26" x14ac:dyDescent="0.15">
      <c r="A787" s="75"/>
      <c r="B787" s="76"/>
      <c r="C787" s="75"/>
      <c r="D787" s="75"/>
      <c r="E787" s="78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spans="1:26" x14ac:dyDescent="0.15">
      <c r="A788" s="75"/>
      <c r="B788" s="76"/>
      <c r="C788" s="75"/>
      <c r="D788" s="75"/>
      <c r="E788" s="78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spans="1:26" x14ac:dyDescent="0.15">
      <c r="A789" s="75"/>
      <c r="B789" s="76"/>
      <c r="C789" s="75"/>
      <c r="D789" s="75"/>
      <c r="E789" s="78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spans="1:26" x14ac:dyDescent="0.15">
      <c r="A790" s="75"/>
      <c r="B790" s="76"/>
      <c r="C790" s="75"/>
      <c r="D790" s="75"/>
      <c r="E790" s="78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spans="1:26" x14ac:dyDescent="0.15">
      <c r="A791" s="75"/>
      <c r="B791" s="76"/>
      <c r="C791" s="75"/>
      <c r="D791" s="75"/>
      <c r="E791" s="78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spans="1:26" x14ac:dyDescent="0.15">
      <c r="A792" s="75"/>
      <c r="B792" s="76"/>
      <c r="C792" s="75"/>
      <c r="D792" s="75"/>
      <c r="E792" s="78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spans="1:26" x14ac:dyDescent="0.15">
      <c r="A793" s="75"/>
      <c r="B793" s="76"/>
      <c r="C793" s="75"/>
      <c r="D793" s="75"/>
      <c r="E793" s="78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spans="1:26" x14ac:dyDescent="0.15">
      <c r="A794" s="75"/>
      <c r="B794" s="76"/>
      <c r="C794" s="75"/>
      <c r="D794" s="75"/>
      <c r="E794" s="78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spans="1:26" x14ac:dyDescent="0.15">
      <c r="A795" s="75"/>
      <c r="B795" s="76"/>
      <c r="C795" s="75"/>
      <c r="D795" s="75"/>
      <c r="E795" s="78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spans="1:26" x14ac:dyDescent="0.15">
      <c r="A796" s="75"/>
      <c r="B796" s="76"/>
      <c r="C796" s="75"/>
      <c r="D796" s="75"/>
      <c r="E796" s="78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spans="1:26" x14ac:dyDescent="0.15">
      <c r="A797" s="75"/>
      <c r="B797" s="76"/>
      <c r="C797" s="75"/>
      <c r="D797" s="75"/>
      <c r="E797" s="78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spans="1:26" x14ac:dyDescent="0.15">
      <c r="A798" s="75"/>
      <c r="B798" s="76"/>
      <c r="C798" s="75"/>
      <c r="D798" s="75"/>
      <c r="E798" s="78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spans="1:26" x14ac:dyDescent="0.15">
      <c r="A799" s="75"/>
      <c r="B799" s="76"/>
      <c r="C799" s="75"/>
      <c r="D799" s="75"/>
      <c r="E799" s="78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spans="1:26" x14ac:dyDescent="0.15">
      <c r="A800" s="75"/>
      <c r="B800" s="76"/>
      <c r="C800" s="75"/>
      <c r="D800" s="75"/>
      <c r="E800" s="78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spans="1:26" x14ac:dyDescent="0.15">
      <c r="A801" s="75"/>
      <c r="B801" s="76"/>
      <c r="C801" s="75"/>
      <c r="D801" s="75"/>
      <c r="E801" s="78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spans="1:26" x14ac:dyDescent="0.15">
      <c r="A802" s="75"/>
      <c r="B802" s="76"/>
      <c r="C802" s="75"/>
      <c r="D802" s="75"/>
      <c r="E802" s="78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spans="1:26" x14ac:dyDescent="0.15">
      <c r="A803" s="75"/>
      <c r="B803" s="76"/>
      <c r="C803" s="75"/>
      <c r="D803" s="75"/>
      <c r="E803" s="78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spans="1:26" x14ac:dyDescent="0.15">
      <c r="A804" s="75"/>
      <c r="B804" s="76"/>
      <c r="C804" s="75"/>
      <c r="D804" s="75"/>
      <c r="E804" s="78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spans="1:26" x14ac:dyDescent="0.15">
      <c r="A805" s="75"/>
      <c r="B805" s="76"/>
      <c r="C805" s="75"/>
      <c r="D805" s="75"/>
      <c r="E805" s="78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spans="1:26" x14ac:dyDescent="0.15">
      <c r="A806" s="75"/>
      <c r="B806" s="76"/>
      <c r="C806" s="75"/>
      <c r="D806" s="75"/>
      <c r="E806" s="78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spans="1:26" x14ac:dyDescent="0.15">
      <c r="A807" s="75"/>
      <c r="B807" s="76"/>
      <c r="C807" s="75"/>
      <c r="D807" s="75"/>
      <c r="E807" s="78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spans="1:26" x14ac:dyDescent="0.15">
      <c r="A808" s="75"/>
      <c r="B808" s="76"/>
      <c r="C808" s="75"/>
      <c r="D808" s="75"/>
      <c r="E808" s="78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spans="1:26" x14ac:dyDescent="0.15">
      <c r="A809" s="75"/>
      <c r="B809" s="76"/>
      <c r="C809" s="75"/>
      <c r="D809" s="75"/>
      <c r="E809" s="78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spans="1:26" x14ac:dyDescent="0.15">
      <c r="A810" s="75"/>
      <c r="B810" s="76"/>
      <c r="C810" s="75"/>
      <c r="D810" s="75"/>
      <c r="E810" s="78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spans="1:26" x14ac:dyDescent="0.15">
      <c r="A811" s="75"/>
      <c r="B811" s="76"/>
      <c r="C811" s="75"/>
      <c r="D811" s="75"/>
      <c r="E811" s="78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spans="1:26" x14ac:dyDescent="0.15">
      <c r="A812" s="75"/>
      <c r="B812" s="76"/>
      <c r="C812" s="75"/>
      <c r="D812" s="75"/>
      <c r="E812" s="78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spans="1:26" x14ac:dyDescent="0.15">
      <c r="A813" s="75"/>
      <c r="B813" s="76"/>
      <c r="C813" s="75"/>
      <c r="D813" s="75"/>
      <c r="E813" s="78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spans="1:26" x14ac:dyDescent="0.15">
      <c r="A814" s="75"/>
      <c r="B814" s="76"/>
      <c r="C814" s="75"/>
      <c r="D814" s="75"/>
      <c r="E814" s="78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spans="1:26" x14ac:dyDescent="0.15">
      <c r="A815" s="75"/>
      <c r="B815" s="76"/>
      <c r="C815" s="75"/>
      <c r="D815" s="75"/>
      <c r="E815" s="78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spans="1:26" x14ac:dyDescent="0.15">
      <c r="A816" s="75"/>
      <c r="B816" s="76"/>
      <c r="C816" s="75"/>
      <c r="D816" s="75"/>
      <c r="E816" s="78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spans="1:26" x14ac:dyDescent="0.15">
      <c r="A817" s="75"/>
      <c r="B817" s="76"/>
      <c r="C817" s="75"/>
      <c r="D817" s="75"/>
      <c r="E817" s="78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spans="1:26" x14ac:dyDescent="0.15">
      <c r="A818" s="75"/>
      <c r="B818" s="76"/>
      <c r="C818" s="75"/>
      <c r="D818" s="75"/>
      <c r="E818" s="78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spans="1:26" x14ac:dyDescent="0.15">
      <c r="A819" s="75"/>
      <c r="B819" s="76"/>
      <c r="C819" s="75"/>
      <c r="D819" s="75"/>
      <c r="E819" s="78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spans="1:26" x14ac:dyDescent="0.15">
      <c r="A820" s="75"/>
      <c r="B820" s="76"/>
      <c r="C820" s="75"/>
      <c r="D820" s="75"/>
      <c r="E820" s="78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spans="1:26" x14ac:dyDescent="0.15">
      <c r="A821" s="75"/>
      <c r="B821" s="76"/>
      <c r="C821" s="75"/>
      <c r="D821" s="75"/>
      <c r="E821" s="78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spans="1:26" x14ac:dyDescent="0.15">
      <c r="A822" s="75"/>
      <c r="B822" s="76"/>
      <c r="C822" s="75"/>
      <c r="D822" s="75"/>
      <c r="E822" s="78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spans="1:26" x14ac:dyDescent="0.15">
      <c r="A823" s="75"/>
      <c r="B823" s="76"/>
      <c r="C823" s="75"/>
      <c r="D823" s="75"/>
      <c r="E823" s="78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spans="1:26" x14ac:dyDescent="0.15">
      <c r="A824" s="75"/>
      <c r="B824" s="76"/>
      <c r="C824" s="75"/>
      <c r="D824" s="75"/>
      <c r="E824" s="78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spans="1:26" x14ac:dyDescent="0.15">
      <c r="A825" s="75"/>
      <c r="B825" s="76"/>
      <c r="C825" s="75"/>
      <c r="D825" s="75"/>
      <c r="E825" s="78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spans="1:26" x14ac:dyDescent="0.15">
      <c r="A826" s="75"/>
      <c r="B826" s="76"/>
      <c r="C826" s="75"/>
      <c r="D826" s="75"/>
      <c r="E826" s="78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spans="1:26" x14ac:dyDescent="0.15">
      <c r="A827" s="75"/>
      <c r="B827" s="76"/>
      <c r="C827" s="75"/>
      <c r="D827" s="75"/>
      <c r="E827" s="78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spans="1:26" x14ac:dyDescent="0.15">
      <c r="A828" s="75"/>
      <c r="B828" s="76"/>
      <c r="C828" s="75"/>
      <c r="D828" s="75"/>
      <c r="E828" s="78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spans="1:26" x14ac:dyDescent="0.15">
      <c r="A829" s="75"/>
      <c r="B829" s="76"/>
      <c r="C829" s="75"/>
      <c r="D829" s="75"/>
      <c r="E829" s="78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spans="1:26" x14ac:dyDescent="0.15">
      <c r="A830" s="75"/>
      <c r="B830" s="76"/>
      <c r="C830" s="75"/>
      <c r="D830" s="75"/>
      <c r="E830" s="78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spans="1:26" x14ac:dyDescent="0.15">
      <c r="A831" s="75"/>
      <c r="B831" s="76"/>
      <c r="C831" s="75"/>
      <c r="D831" s="75"/>
      <c r="E831" s="78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spans="1:26" x14ac:dyDescent="0.15">
      <c r="A832" s="75"/>
      <c r="B832" s="76"/>
      <c r="C832" s="75"/>
      <c r="D832" s="75"/>
      <c r="E832" s="78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spans="1:26" x14ac:dyDescent="0.15">
      <c r="A833" s="75"/>
      <c r="B833" s="76"/>
      <c r="C833" s="75"/>
      <c r="D833" s="75"/>
      <c r="E833" s="78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spans="1:26" x14ac:dyDescent="0.15">
      <c r="A834" s="75"/>
      <c r="B834" s="76"/>
      <c r="C834" s="75"/>
      <c r="D834" s="75"/>
      <c r="E834" s="78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spans="1:26" x14ac:dyDescent="0.15">
      <c r="A835" s="75"/>
      <c r="B835" s="76"/>
      <c r="C835" s="75"/>
      <c r="D835" s="75"/>
      <c r="E835" s="78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spans="1:26" x14ac:dyDescent="0.15">
      <c r="A836" s="75"/>
      <c r="B836" s="76"/>
      <c r="C836" s="75"/>
      <c r="D836" s="75"/>
      <c r="E836" s="78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spans="1:26" x14ac:dyDescent="0.15">
      <c r="A837" s="75"/>
      <c r="B837" s="76"/>
      <c r="C837" s="75"/>
      <c r="D837" s="75"/>
      <c r="E837" s="78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spans="1:26" x14ac:dyDescent="0.15">
      <c r="A838" s="75"/>
      <c r="B838" s="76"/>
      <c r="C838" s="75"/>
      <c r="D838" s="75"/>
      <c r="E838" s="78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spans="1:26" x14ac:dyDescent="0.15">
      <c r="A839" s="75"/>
      <c r="B839" s="76"/>
      <c r="C839" s="75"/>
      <c r="D839" s="75"/>
      <c r="E839" s="78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spans="1:26" x14ac:dyDescent="0.15">
      <c r="A840" s="75"/>
      <c r="B840" s="76"/>
      <c r="C840" s="75"/>
      <c r="D840" s="75"/>
      <c r="E840" s="78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spans="1:26" x14ac:dyDescent="0.15">
      <c r="A841" s="75"/>
      <c r="B841" s="76"/>
      <c r="C841" s="75"/>
      <c r="D841" s="75"/>
      <c r="E841" s="78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spans="1:26" x14ac:dyDescent="0.15">
      <c r="A842" s="75"/>
      <c r="B842" s="76"/>
      <c r="C842" s="75"/>
      <c r="D842" s="75"/>
      <c r="E842" s="78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spans="1:26" x14ac:dyDescent="0.15">
      <c r="A843" s="75"/>
      <c r="B843" s="76"/>
      <c r="C843" s="75"/>
      <c r="D843" s="75"/>
      <c r="E843" s="78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spans="1:26" x14ac:dyDescent="0.15">
      <c r="A844" s="75"/>
      <c r="B844" s="76"/>
      <c r="C844" s="75"/>
      <c r="D844" s="75"/>
      <c r="E844" s="78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spans="1:26" x14ac:dyDescent="0.15">
      <c r="A845" s="75"/>
      <c r="B845" s="76"/>
      <c r="C845" s="75"/>
      <c r="D845" s="75"/>
      <c r="E845" s="78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spans="1:26" x14ac:dyDescent="0.15">
      <c r="A846" s="75"/>
      <c r="B846" s="76"/>
      <c r="C846" s="75"/>
      <c r="D846" s="75"/>
      <c r="E846" s="78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spans="1:26" x14ac:dyDescent="0.15">
      <c r="A847" s="75"/>
      <c r="B847" s="76"/>
      <c r="C847" s="75"/>
      <c r="D847" s="75"/>
      <c r="E847" s="78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spans="1:26" x14ac:dyDescent="0.15">
      <c r="A848" s="75"/>
      <c r="B848" s="76"/>
      <c r="C848" s="75"/>
      <c r="D848" s="75"/>
      <c r="E848" s="78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spans="1:26" x14ac:dyDescent="0.15">
      <c r="A849" s="75"/>
      <c r="B849" s="76"/>
      <c r="C849" s="75"/>
      <c r="D849" s="75"/>
      <c r="E849" s="78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spans="1:26" x14ac:dyDescent="0.15">
      <c r="A850" s="75"/>
      <c r="B850" s="76"/>
      <c r="C850" s="75"/>
      <c r="D850" s="75"/>
      <c r="E850" s="78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spans="1:26" x14ac:dyDescent="0.15">
      <c r="A851" s="75"/>
      <c r="B851" s="76"/>
      <c r="C851" s="75"/>
      <c r="D851" s="75"/>
      <c r="E851" s="78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spans="1:26" x14ac:dyDescent="0.15">
      <c r="A852" s="75"/>
      <c r="B852" s="76"/>
      <c r="C852" s="75"/>
      <c r="D852" s="75"/>
      <c r="E852" s="78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spans="1:26" x14ac:dyDescent="0.15">
      <c r="A853" s="75"/>
      <c r="B853" s="76"/>
      <c r="C853" s="75"/>
      <c r="D853" s="75"/>
      <c r="E853" s="78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spans="1:26" x14ac:dyDescent="0.15">
      <c r="A854" s="75"/>
      <c r="B854" s="76"/>
      <c r="C854" s="75"/>
      <c r="D854" s="75"/>
      <c r="E854" s="78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spans="1:26" x14ac:dyDescent="0.15">
      <c r="A855" s="75"/>
      <c r="B855" s="76"/>
      <c r="C855" s="75"/>
      <c r="D855" s="75"/>
      <c r="E855" s="78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spans="1:26" x14ac:dyDescent="0.15">
      <c r="A856" s="75"/>
      <c r="B856" s="76"/>
      <c r="C856" s="75"/>
      <c r="D856" s="75"/>
      <c r="E856" s="78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spans="1:26" x14ac:dyDescent="0.15">
      <c r="A857" s="75"/>
      <c r="B857" s="76"/>
      <c r="C857" s="75"/>
      <c r="D857" s="75"/>
      <c r="E857" s="78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spans="1:26" x14ac:dyDescent="0.15">
      <c r="A858" s="75"/>
      <c r="B858" s="76"/>
      <c r="C858" s="75"/>
      <c r="D858" s="75"/>
      <c r="E858" s="78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spans="1:26" x14ac:dyDescent="0.15">
      <c r="A859" s="75"/>
      <c r="B859" s="76"/>
      <c r="C859" s="75"/>
      <c r="D859" s="75"/>
      <c r="E859" s="78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spans="1:26" x14ac:dyDescent="0.15">
      <c r="A860" s="75"/>
      <c r="B860" s="76"/>
      <c r="C860" s="75"/>
      <c r="D860" s="75"/>
      <c r="E860" s="78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spans="1:26" x14ac:dyDescent="0.15">
      <c r="A861" s="75"/>
      <c r="B861" s="76"/>
      <c r="C861" s="75"/>
      <c r="D861" s="75"/>
      <c r="E861" s="78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spans="1:26" x14ac:dyDescent="0.15">
      <c r="A862" s="75"/>
      <c r="B862" s="76"/>
      <c r="C862" s="75"/>
      <c r="D862" s="75"/>
      <c r="E862" s="78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spans="1:26" x14ac:dyDescent="0.15">
      <c r="A863" s="75"/>
      <c r="B863" s="76"/>
      <c r="C863" s="75"/>
      <c r="D863" s="75"/>
      <c r="E863" s="78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spans="1:26" x14ac:dyDescent="0.15">
      <c r="A864" s="75"/>
      <c r="B864" s="76"/>
      <c r="C864" s="75"/>
      <c r="D864" s="75"/>
      <c r="E864" s="78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spans="1:26" x14ac:dyDescent="0.15">
      <c r="A865" s="75"/>
      <c r="B865" s="76"/>
      <c r="C865" s="75"/>
      <c r="D865" s="75"/>
      <c r="E865" s="78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spans="1:26" x14ac:dyDescent="0.15">
      <c r="A866" s="75"/>
      <c r="B866" s="76"/>
      <c r="C866" s="75"/>
      <c r="D866" s="75"/>
      <c r="E866" s="78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spans="1:26" x14ac:dyDescent="0.15">
      <c r="A867" s="75"/>
      <c r="B867" s="76"/>
      <c r="C867" s="75"/>
      <c r="D867" s="75"/>
      <c r="E867" s="78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spans="1:26" x14ac:dyDescent="0.15">
      <c r="A868" s="75"/>
      <c r="B868" s="76"/>
      <c r="C868" s="75"/>
      <c r="D868" s="75"/>
      <c r="E868" s="78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spans="1:26" x14ac:dyDescent="0.15">
      <c r="A869" s="75"/>
      <c r="B869" s="76"/>
      <c r="C869" s="75"/>
      <c r="D869" s="75"/>
      <c r="E869" s="78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spans="1:26" x14ac:dyDescent="0.15">
      <c r="A870" s="75"/>
      <c r="B870" s="76"/>
      <c r="C870" s="75"/>
      <c r="D870" s="75"/>
      <c r="E870" s="78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spans="1:26" x14ac:dyDescent="0.15">
      <c r="A871" s="75"/>
      <c r="B871" s="76"/>
      <c r="C871" s="75"/>
      <c r="D871" s="75"/>
      <c r="E871" s="78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spans="1:26" x14ac:dyDescent="0.15">
      <c r="A872" s="75"/>
      <c r="B872" s="76"/>
      <c r="C872" s="75"/>
      <c r="D872" s="75"/>
      <c r="E872" s="78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spans="1:26" x14ac:dyDescent="0.15">
      <c r="A873" s="75"/>
      <c r="B873" s="76"/>
      <c r="C873" s="75"/>
      <c r="D873" s="75"/>
      <c r="E873" s="78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spans="1:26" x14ac:dyDescent="0.15">
      <c r="A874" s="75"/>
      <c r="B874" s="76"/>
      <c r="C874" s="75"/>
      <c r="D874" s="75"/>
      <c r="E874" s="78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spans="1:26" x14ac:dyDescent="0.15">
      <c r="A875" s="75"/>
      <c r="B875" s="76"/>
      <c r="C875" s="75"/>
      <c r="D875" s="75"/>
      <c r="E875" s="78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spans="1:26" x14ac:dyDescent="0.15">
      <c r="A876" s="75"/>
      <c r="B876" s="76"/>
      <c r="C876" s="75"/>
      <c r="D876" s="75"/>
      <c r="E876" s="78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spans="1:26" x14ac:dyDescent="0.15">
      <c r="A877" s="75"/>
      <c r="B877" s="76"/>
      <c r="C877" s="75"/>
      <c r="D877" s="75"/>
      <c r="E877" s="78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spans="1:26" x14ac:dyDescent="0.15">
      <c r="A878" s="75"/>
      <c r="B878" s="76"/>
      <c r="C878" s="75"/>
      <c r="D878" s="75"/>
      <c r="E878" s="78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spans="1:26" x14ac:dyDescent="0.15">
      <c r="A879" s="75"/>
      <c r="B879" s="76"/>
      <c r="C879" s="75"/>
      <c r="D879" s="75"/>
      <c r="E879" s="78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spans="1:26" x14ac:dyDescent="0.15">
      <c r="A880" s="75"/>
      <c r="B880" s="76"/>
      <c r="C880" s="75"/>
      <c r="D880" s="75"/>
      <c r="E880" s="78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spans="1:26" x14ac:dyDescent="0.15">
      <c r="A881" s="75"/>
      <c r="B881" s="76"/>
      <c r="C881" s="75"/>
      <c r="D881" s="75"/>
      <c r="E881" s="78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spans="1:26" x14ac:dyDescent="0.15">
      <c r="A882" s="75"/>
      <c r="B882" s="76"/>
      <c r="C882" s="75"/>
      <c r="D882" s="75"/>
      <c r="E882" s="78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spans="1:26" x14ac:dyDescent="0.15">
      <c r="A883" s="75"/>
      <c r="B883" s="76"/>
      <c r="C883" s="75"/>
      <c r="D883" s="75"/>
      <c r="E883" s="78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spans="1:26" x14ac:dyDescent="0.15">
      <c r="A884" s="75"/>
      <c r="B884" s="76"/>
      <c r="C884" s="75"/>
      <c r="D884" s="75"/>
      <c r="E884" s="78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spans="1:26" x14ac:dyDescent="0.15">
      <c r="A885" s="75"/>
      <c r="B885" s="76"/>
      <c r="C885" s="75"/>
      <c r="D885" s="75"/>
      <c r="E885" s="78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spans="1:26" x14ac:dyDescent="0.15">
      <c r="A886" s="75"/>
      <c r="B886" s="76"/>
      <c r="C886" s="75"/>
      <c r="D886" s="75"/>
      <c r="E886" s="78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spans="1:26" x14ac:dyDescent="0.15">
      <c r="A887" s="75"/>
      <c r="B887" s="76"/>
      <c r="C887" s="75"/>
      <c r="D887" s="75"/>
      <c r="E887" s="78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spans="1:26" x14ac:dyDescent="0.15">
      <c r="A888" s="75"/>
      <c r="B888" s="76"/>
      <c r="C888" s="75"/>
      <c r="D888" s="75"/>
      <c r="E888" s="78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spans="1:26" x14ac:dyDescent="0.15">
      <c r="A889" s="75"/>
      <c r="B889" s="76"/>
      <c r="C889" s="75"/>
      <c r="D889" s="75"/>
      <c r="E889" s="78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spans="1:26" x14ac:dyDescent="0.15">
      <c r="A890" s="75"/>
      <c r="B890" s="76"/>
      <c r="C890" s="75"/>
      <c r="D890" s="75"/>
      <c r="E890" s="78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spans="1:26" x14ac:dyDescent="0.15">
      <c r="A891" s="75"/>
      <c r="B891" s="76"/>
      <c r="C891" s="75"/>
      <c r="D891" s="75"/>
      <c r="E891" s="78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spans="1:26" x14ac:dyDescent="0.15">
      <c r="A892" s="75"/>
      <c r="B892" s="76"/>
      <c r="C892" s="75"/>
      <c r="D892" s="75"/>
      <c r="E892" s="78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spans="1:26" x14ac:dyDescent="0.15">
      <c r="A893" s="75"/>
      <c r="B893" s="76"/>
      <c r="C893" s="75"/>
      <c r="D893" s="75"/>
      <c r="E893" s="78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spans="1:26" x14ac:dyDescent="0.15">
      <c r="A894" s="75"/>
      <c r="B894" s="76"/>
      <c r="C894" s="75"/>
      <c r="D894" s="75"/>
      <c r="E894" s="78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spans="1:26" x14ac:dyDescent="0.15">
      <c r="A895" s="75"/>
      <c r="B895" s="76"/>
      <c r="C895" s="75"/>
      <c r="D895" s="75"/>
      <c r="E895" s="78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spans="1:26" x14ac:dyDescent="0.15">
      <c r="A896" s="75"/>
      <c r="B896" s="76"/>
      <c r="C896" s="75"/>
      <c r="D896" s="75"/>
      <c r="E896" s="78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spans="1:26" x14ac:dyDescent="0.15">
      <c r="A897" s="75"/>
      <c r="B897" s="76"/>
      <c r="C897" s="75"/>
      <c r="D897" s="75"/>
      <c r="E897" s="78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spans="1:26" x14ac:dyDescent="0.15">
      <c r="A898" s="75"/>
      <c r="B898" s="76"/>
      <c r="C898" s="75"/>
      <c r="D898" s="75"/>
      <c r="E898" s="78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spans="1:26" x14ac:dyDescent="0.15">
      <c r="A899" s="75"/>
      <c r="B899" s="76"/>
      <c r="C899" s="75"/>
      <c r="D899" s="75"/>
      <c r="E899" s="78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spans="1:26" x14ac:dyDescent="0.15">
      <c r="A900" s="75"/>
      <c r="B900" s="76"/>
      <c r="C900" s="75"/>
      <c r="D900" s="75"/>
      <c r="E900" s="78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spans="1:26" x14ac:dyDescent="0.15">
      <c r="A901" s="75"/>
      <c r="B901" s="76"/>
      <c r="C901" s="75"/>
      <c r="D901" s="75"/>
      <c r="E901" s="78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spans="1:26" x14ac:dyDescent="0.15">
      <c r="A902" s="75"/>
      <c r="B902" s="76"/>
      <c r="C902" s="75"/>
      <c r="D902" s="75"/>
      <c r="E902" s="78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spans="1:26" x14ac:dyDescent="0.15">
      <c r="A903" s="75"/>
      <c r="B903" s="76"/>
      <c r="C903" s="75"/>
      <c r="D903" s="75"/>
      <c r="E903" s="78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spans="1:26" x14ac:dyDescent="0.15">
      <c r="A904" s="75"/>
      <c r="B904" s="76"/>
      <c r="C904" s="75"/>
      <c r="D904" s="75"/>
      <c r="E904" s="78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spans="1:26" x14ac:dyDescent="0.15">
      <c r="A905" s="75"/>
      <c r="B905" s="76"/>
      <c r="C905" s="75"/>
      <c r="D905" s="75"/>
      <c r="E905" s="78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spans="1:26" x14ac:dyDescent="0.15">
      <c r="A906" s="75"/>
      <c r="B906" s="76"/>
      <c r="C906" s="75"/>
      <c r="D906" s="75"/>
      <c r="E906" s="78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spans="1:26" x14ac:dyDescent="0.15">
      <c r="A907" s="75"/>
      <c r="B907" s="76"/>
      <c r="C907" s="75"/>
      <c r="D907" s="75"/>
      <c r="E907" s="78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spans="1:26" x14ac:dyDescent="0.15">
      <c r="A908" s="75"/>
      <c r="B908" s="76"/>
      <c r="C908" s="75"/>
      <c r="D908" s="75"/>
      <c r="E908" s="78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spans="1:26" x14ac:dyDescent="0.15">
      <c r="A909" s="75"/>
      <c r="B909" s="76"/>
      <c r="C909" s="75"/>
      <c r="D909" s="75"/>
      <c r="E909" s="78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spans="1:26" x14ac:dyDescent="0.15">
      <c r="A910" s="75"/>
      <c r="B910" s="76"/>
      <c r="C910" s="75"/>
      <c r="D910" s="75"/>
      <c r="E910" s="78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spans="1:26" x14ac:dyDescent="0.15">
      <c r="A911" s="75"/>
      <c r="B911" s="76"/>
      <c r="C911" s="75"/>
      <c r="D911" s="75"/>
      <c r="E911" s="78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spans="1:26" x14ac:dyDescent="0.15">
      <c r="A912" s="75"/>
      <c r="B912" s="76"/>
      <c r="C912" s="75"/>
      <c r="D912" s="75"/>
      <c r="E912" s="78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spans="1:26" x14ac:dyDescent="0.15">
      <c r="A913" s="75"/>
      <c r="B913" s="76"/>
      <c r="C913" s="75"/>
      <c r="D913" s="75"/>
      <c r="E913" s="78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spans="1:26" x14ac:dyDescent="0.15">
      <c r="A914" s="75"/>
      <c r="B914" s="76"/>
      <c r="C914" s="75"/>
      <c r="D914" s="75"/>
      <c r="E914" s="78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spans="1:26" x14ac:dyDescent="0.15">
      <c r="A915" s="75"/>
      <c r="B915" s="76"/>
      <c r="C915" s="75"/>
      <c r="D915" s="75"/>
      <c r="E915" s="78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spans="1:26" x14ac:dyDescent="0.15">
      <c r="A916" s="75"/>
      <c r="B916" s="76"/>
      <c r="C916" s="75"/>
      <c r="D916" s="75"/>
      <c r="E916" s="78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spans="1:26" x14ac:dyDescent="0.15">
      <c r="A917" s="75"/>
      <c r="B917" s="76"/>
      <c r="C917" s="75"/>
      <c r="D917" s="75"/>
      <c r="E917" s="78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spans="1:26" x14ac:dyDescent="0.15">
      <c r="A918" s="75"/>
      <c r="B918" s="76"/>
      <c r="C918" s="75"/>
      <c r="D918" s="75"/>
      <c r="E918" s="78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spans="1:26" x14ac:dyDescent="0.15">
      <c r="A919" s="75"/>
      <c r="B919" s="76"/>
      <c r="C919" s="75"/>
      <c r="D919" s="75"/>
      <c r="E919" s="78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spans="1:26" x14ac:dyDescent="0.15">
      <c r="A920" s="75"/>
      <c r="B920" s="76"/>
      <c r="C920" s="75"/>
      <c r="D920" s="75"/>
      <c r="E920" s="78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spans="1:26" x14ac:dyDescent="0.15">
      <c r="A921" s="75"/>
      <c r="B921" s="76"/>
      <c r="C921" s="75"/>
      <c r="D921" s="75"/>
      <c r="E921" s="78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spans="1:26" x14ac:dyDescent="0.15">
      <c r="A922" s="75"/>
      <c r="B922" s="76"/>
      <c r="C922" s="75"/>
      <c r="D922" s="75"/>
      <c r="E922" s="78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spans="1:26" x14ac:dyDescent="0.15">
      <c r="A923" s="75"/>
      <c r="B923" s="76"/>
      <c r="C923" s="75"/>
      <c r="D923" s="75"/>
      <c r="E923" s="78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spans="1:26" x14ac:dyDescent="0.15">
      <c r="A924" s="75"/>
      <c r="B924" s="76"/>
      <c r="C924" s="75"/>
      <c r="D924" s="75"/>
      <c r="E924" s="78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spans="1:26" x14ac:dyDescent="0.15">
      <c r="A925" s="75"/>
      <c r="B925" s="76"/>
      <c r="C925" s="75"/>
      <c r="D925" s="75"/>
      <c r="E925" s="78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spans="1:26" x14ac:dyDescent="0.15">
      <c r="A926" s="75"/>
      <c r="B926" s="76"/>
      <c r="C926" s="75"/>
      <c r="D926" s="75"/>
      <c r="E926" s="78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spans="1:26" x14ac:dyDescent="0.15">
      <c r="A927" s="75"/>
      <c r="B927" s="76"/>
      <c r="C927" s="75"/>
      <c r="D927" s="75"/>
      <c r="E927" s="78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spans="1:26" x14ac:dyDescent="0.15">
      <c r="A928" s="75"/>
      <c r="B928" s="76"/>
      <c r="C928" s="75"/>
      <c r="D928" s="75"/>
      <c r="E928" s="78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spans="1:26" x14ac:dyDescent="0.15">
      <c r="A929" s="75"/>
      <c r="B929" s="76"/>
      <c r="C929" s="75"/>
      <c r="D929" s="75"/>
      <c r="E929" s="78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spans="1:26" x14ac:dyDescent="0.15">
      <c r="A930" s="75"/>
      <c r="B930" s="76"/>
      <c r="C930" s="75"/>
      <c r="D930" s="75"/>
      <c r="E930" s="78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spans="1:26" x14ac:dyDescent="0.15">
      <c r="A931" s="75"/>
      <c r="B931" s="76"/>
      <c r="C931" s="75"/>
      <c r="D931" s="75"/>
      <c r="E931" s="78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spans="1:26" x14ac:dyDescent="0.15">
      <c r="A932" s="75"/>
      <c r="B932" s="76"/>
      <c r="C932" s="75"/>
      <c r="D932" s="75"/>
      <c r="E932" s="78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spans="1:26" x14ac:dyDescent="0.15">
      <c r="A933" s="75"/>
      <c r="B933" s="76"/>
      <c r="C933" s="75"/>
      <c r="D933" s="75"/>
      <c r="E933" s="78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spans="1:26" x14ac:dyDescent="0.15">
      <c r="A934" s="75"/>
      <c r="B934" s="76"/>
      <c r="C934" s="75"/>
      <c r="D934" s="75"/>
      <c r="E934" s="78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spans="1:26" x14ac:dyDescent="0.15">
      <c r="A935" s="75"/>
      <c r="B935" s="76"/>
      <c r="C935" s="75"/>
      <c r="D935" s="75"/>
      <c r="E935" s="78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spans="1:26" x14ac:dyDescent="0.15">
      <c r="A936" s="75"/>
      <c r="B936" s="76"/>
      <c r="C936" s="75"/>
      <c r="D936" s="75"/>
      <c r="E936" s="78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spans="1:26" x14ac:dyDescent="0.15">
      <c r="A937" s="75"/>
      <c r="B937" s="76"/>
      <c r="C937" s="75"/>
      <c r="D937" s="75"/>
      <c r="E937" s="78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spans="1:26" x14ac:dyDescent="0.15">
      <c r="A938" s="75"/>
      <c r="B938" s="76"/>
      <c r="C938" s="75"/>
      <c r="D938" s="75"/>
      <c r="E938" s="78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spans="1:26" x14ac:dyDescent="0.15">
      <c r="A939" s="75"/>
      <c r="B939" s="76"/>
      <c r="C939" s="75"/>
      <c r="D939" s="75"/>
      <c r="E939" s="78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spans="1:26" x14ac:dyDescent="0.15">
      <c r="A940" s="75"/>
      <c r="B940" s="76"/>
      <c r="C940" s="75"/>
      <c r="D940" s="75"/>
      <c r="E940" s="78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spans="1:26" x14ac:dyDescent="0.15">
      <c r="A941" s="75"/>
      <c r="B941" s="76"/>
      <c r="C941" s="75"/>
      <c r="D941" s="75"/>
      <c r="E941" s="78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spans="1:26" x14ac:dyDescent="0.15">
      <c r="A942" s="75"/>
      <c r="B942" s="76"/>
      <c r="C942" s="75"/>
      <c r="D942" s="75"/>
      <c r="E942" s="78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spans="1:26" x14ac:dyDescent="0.15">
      <c r="A943" s="75"/>
      <c r="B943" s="76"/>
      <c r="C943" s="75"/>
      <c r="D943" s="75"/>
      <c r="E943" s="78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spans="1:26" x14ac:dyDescent="0.15">
      <c r="A944" s="75"/>
      <c r="B944" s="76"/>
      <c r="C944" s="75"/>
      <c r="D944" s="75"/>
      <c r="E944" s="78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spans="1:26" x14ac:dyDescent="0.15">
      <c r="A945" s="75"/>
      <c r="B945" s="76"/>
      <c r="C945" s="75"/>
      <c r="D945" s="75"/>
      <c r="E945" s="78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spans="1:26" x14ac:dyDescent="0.15">
      <c r="A946" s="75"/>
      <c r="B946" s="76"/>
      <c r="C946" s="75"/>
      <c r="D946" s="75"/>
      <c r="E946" s="78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spans="1:26" x14ac:dyDescent="0.15">
      <c r="A947" s="75"/>
      <c r="B947" s="76"/>
      <c r="C947" s="75"/>
      <c r="D947" s="75"/>
      <c r="E947" s="78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spans="1:26" x14ac:dyDescent="0.15">
      <c r="A948" s="75"/>
      <c r="B948" s="76"/>
      <c r="C948" s="75"/>
      <c r="D948" s="75"/>
      <c r="E948" s="78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spans="1:26" x14ac:dyDescent="0.15">
      <c r="A949" s="75"/>
      <c r="B949" s="76"/>
      <c r="C949" s="75"/>
      <c r="D949" s="75"/>
      <c r="E949" s="78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spans="1:26" x14ac:dyDescent="0.15">
      <c r="A950" s="75"/>
      <c r="B950" s="76"/>
      <c r="C950" s="75"/>
      <c r="D950" s="75"/>
      <c r="E950" s="78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spans="1:26" x14ac:dyDescent="0.15">
      <c r="A951" s="75"/>
      <c r="B951" s="76"/>
      <c r="C951" s="75"/>
      <c r="D951" s="75"/>
      <c r="E951" s="78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spans="1:26" x14ac:dyDescent="0.15">
      <c r="A952" s="75"/>
      <c r="B952" s="76"/>
      <c r="C952" s="75"/>
      <c r="D952" s="75"/>
      <c r="E952" s="78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spans="1:26" x14ac:dyDescent="0.15">
      <c r="A953" s="75"/>
      <c r="B953" s="76"/>
      <c r="C953" s="75"/>
      <c r="D953" s="75"/>
      <c r="E953" s="78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spans="1:26" x14ac:dyDescent="0.15">
      <c r="A954" s="75"/>
      <c r="B954" s="76"/>
      <c r="C954" s="75"/>
      <c r="D954" s="75"/>
      <c r="E954" s="78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spans="1:26" x14ac:dyDescent="0.15">
      <c r="A955" s="75"/>
      <c r="B955" s="76"/>
      <c r="C955" s="75"/>
      <c r="D955" s="75"/>
      <c r="E955" s="78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spans="1:26" x14ac:dyDescent="0.15">
      <c r="A956" s="75"/>
      <c r="B956" s="76"/>
      <c r="C956" s="75"/>
      <c r="D956" s="75"/>
      <c r="E956" s="78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spans="1:26" x14ac:dyDescent="0.15">
      <c r="A957" s="75"/>
      <c r="B957" s="76"/>
      <c r="C957" s="75"/>
      <c r="D957" s="75"/>
      <c r="E957" s="78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spans="1:26" x14ac:dyDescent="0.15">
      <c r="A958" s="75"/>
      <c r="B958" s="76"/>
      <c r="C958" s="75"/>
      <c r="D958" s="75"/>
      <c r="E958" s="78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spans="1:26" x14ac:dyDescent="0.15">
      <c r="A959" s="75"/>
      <c r="B959" s="76"/>
      <c r="C959" s="75"/>
      <c r="D959" s="75"/>
      <c r="E959" s="78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spans="1:26" x14ac:dyDescent="0.15">
      <c r="A960" s="75"/>
      <c r="B960" s="76"/>
      <c r="C960" s="75"/>
      <c r="D960" s="75"/>
      <c r="E960" s="78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spans="1:26" x14ac:dyDescent="0.15">
      <c r="A961" s="75"/>
      <c r="B961" s="76"/>
      <c r="C961" s="75"/>
      <c r="D961" s="75"/>
      <c r="E961" s="78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spans="1:26" x14ac:dyDescent="0.15">
      <c r="A962" s="75"/>
      <c r="B962" s="76"/>
      <c r="C962" s="75"/>
      <c r="D962" s="75"/>
      <c r="E962" s="78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spans="1:26" x14ac:dyDescent="0.15">
      <c r="A963" s="75"/>
      <c r="B963" s="76"/>
      <c r="C963" s="75"/>
      <c r="D963" s="75"/>
      <c r="E963" s="78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spans="1:26" x14ac:dyDescent="0.15">
      <c r="A964" s="75"/>
      <c r="B964" s="76"/>
      <c r="C964" s="75"/>
      <c r="D964" s="75"/>
      <c r="E964" s="78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spans="1:26" x14ac:dyDescent="0.15">
      <c r="A965" s="75"/>
      <c r="B965" s="76"/>
      <c r="C965" s="75"/>
      <c r="D965" s="75"/>
      <c r="E965" s="78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spans="1:26" x14ac:dyDescent="0.15">
      <c r="A966" s="75"/>
      <c r="B966" s="76"/>
      <c r="C966" s="75"/>
      <c r="D966" s="75"/>
      <c r="E966" s="78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spans="1:26" x14ac:dyDescent="0.15">
      <c r="A967" s="75"/>
      <c r="B967" s="76"/>
      <c r="C967" s="75"/>
      <c r="D967" s="75"/>
      <c r="E967" s="78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spans="1:26" x14ac:dyDescent="0.15">
      <c r="A968" s="75"/>
      <c r="B968" s="76"/>
      <c r="C968" s="75"/>
      <c r="D968" s="75"/>
      <c r="E968" s="78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spans="1:26" x14ac:dyDescent="0.15">
      <c r="A969" s="75"/>
      <c r="B969" s="76"/>
      <c r="C969" s="75"/>
      <c r="D969" s="75"/>
      <c r="E969" s="78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spans="1:26" x14ac:dyDescent="0.15">
      <c r="A970" s="75"/>
      <c r="B970" s="76"/>
      <c r="C970" s="75"/>
      <c r="D970" s="75"/>
      <c r="E970" s="78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spans="1:26" x14ac:dyDescent="0.15">
      <c r="A971" s="75"/>
      <c r="B971" s="76"/>
      <c r="C971" s="75"/>
      <c r="D971" s="75"/>
      <c r="E971" s="78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spans="1:26" x14ac:dyDescent="0.15">
      <c r="A972" s="75"/>
      <c r="B972" s="76"/>
      <c r="C972" s="75"/>
      <c r="D972" s="75"/>
      <c r="E972" s="78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spans="1:26" x14ac:dyDescent="0.15">
      <c r="A973" s="75"/>
      <c r="B973" s="76"/>
      <c r="C973" s="75"/>
      <c r="D973" s="75"/>
      <c r="E973" s="78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spans="1:26" x14ac:dyDescent="0.15">
      <c r="A974" s="75"/>
      <c r="B974" s="76"/>
      <c r="C974" s="75"/>
      <c r="D974" s="75"/>
      <c r="E974" s="78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spans="1:26" x14ac:dyDescent="0.15">
      <c r="A975" s="75"/>
      <c r="B975" s="76"/>
      <c r="C975" s="75"/>
      <c r="D975" s="75"/>
      <c r="E975" s="78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spans="1:26" x14ac:dyDescent="0.15">
      <c r="A976" s="75"/>
      <c r="B976" s="76"/>
      <c r="C976" s="75"/>
      <c r="D976" s="75"/>
      <c r="E976" s="78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spans="1:26" x14ac:dyDescent="0.15">
      <c r="A977" s="75"/>
      <c r="B977" s="76"/>
      <c r="C977" s="75"/>
      <c r="D977" s="75"/>
      <c r="E977" s="78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spans="1:26" x14ac:dyDescent="0.15">
      <c r="A978" s="75"/>
      <c r="B978" s="76"/>
      <c r="C978" s="75"/>
      <c r="D978" s="75"/>
      <c r="E978" s="78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spans="1:26" x14ac:dyDescent="0.15">
      <c r="A979" s="75"/>
      <c r="B979" s="76"/>
      <c r="C979" s="75"/>
      <c r="D979" s="75"/>
      <c r="E979" s="78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spans="1:26" x14ac:dyDescent="0.15">
      <c r="A980" s="75"/>
      <c r="B980" s="76"/>
      <c r="C980" s="75"/>
      <c r="D980" s="75"/>
      <c r="E980" s="78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spans="1:26" x14ac:dyDescent="0.15">
      <c r="A981" s="75"/>
      <c r="B981" s="76"/>
      <c r="C981" s="75"/>
      <c r="D981" s="75"/>
      <c r="E981" s="78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spans="1:26" x14ac:dyDescent="0.15">
      <c r="A982" s="75"/>
      <c r="B982" s="76"/>
      <c r="C982" s="75"/>
      <c r="D982" s="75"/>
      <c r="E982" s="78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spans="1:26" x14ac:dyDescent="0.15">
      <c r="A983" s="75"/>
      <c r="B983" s="76"/>
      <c r="C983" s="75"/>
      <c r="D983" s="75"/>
      <c r="E983" s="78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spans="1:26" x14ac:dyDescent="0.15">
      <c r="A984" s="75"/>
      <c r="B984" s="76"/>
      <c r="C984" s="75"/>
      <c r="D984" s="75"/>
      <c r="E984" s="78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spans="1:26" x14ac:dyDescent="0.15">
      <c r="A985" s="75"/>
      <c r="B985" s="76"/>
      <c r="C985" s="75"/>
      <c r="D985" s="75"/>
      <c r="E985" s="78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spans="1:26" x14ac:dyDescent="0.15">
      <c r="A986" s="75"/>
      <c r="B986" s="76"/>
      <c r="C986" s="75"/>
      <c r="D986" s="75"/>
      <c r="E986" s="78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spans="1:26" x14ac:dyDescent="0.15">
      <c r="A987" s="75"/>
      <c r="B987" s="76"/>
      <c r="C987" s="75"/>
      <c r="D987" s="75"/>
      <c r="E987" s="78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spans="1:26" x14ac:dyDescent="0.15">
      <c r="A988" s="75"/>
      <c r="B988" s="76"/>
      <c r="C988" s="75"/>
      <c r="D988" s="75"/>
      <c r="E988" s="78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spans="1:26" x14ac:dyDescent="0.15">
      <c r="A989" s="75"/>
      <c r="B989" s="76"/>
      <c r="C989" s="75"/>
      <c r="D989" s="75"/>
      <c r="E989" s="78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spans="1:26" x14ac:dyDescent="0.15">
      <c r="A990" s="75"/>
      <c r="B990" s="76"/>
      <c r="C990" s="75"/>
      <c r="D990" s="75"/>
      <c r="E990" s="78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spans="1:26" x14ac:dyDescent="0.15">
      <c r="A991" s="75"/>
      <c r="B991" s="76"/>
      <c r="C991" s="75"/>
      <c r="D991" s="75"/>
      <c r="E991" s="78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spans="1:26" x14ac:dyDescent="0.15">
      <c r="A992" s="75"/>
      <c r="B992" s="76"/>
      <c r="C992" s="75"/>
      <c r="D992" s="75"/>
      <c r="E992" s="78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spans="1:26" x14ac:dyDescent="0.15">
      <c r="A993" s="75"/>
      <c r="B993" s="76"/>
      <c r="C993" s="75"/>
      <c r="D993" s="75"/>
      <c r="E993" s="78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spans="1:26" x14ac:dyDescent="0.15">
      <c r="A994" s="75"/>
      <c r="B994" s="76"/>
      <c r="C994" s="75"/>
      <c r="D994" s="75"/>
      <c r="E994" s="78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spans="1:26" x14ac:dyDescent="0.15">
      <c r="A995" s="75"/>
      <c r="B995" s="76"/>
      <c r="C995" s="75"/>
      <c r="D995" s="75"/>
      <c r="E995" s="78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spans="1:26" x14ac:dyDescent="0.15">
      <c r="A996" s="75"/>
      <c r="B996" s="76"/>
      <c r="C996" s="75"/>
      <c r="D996" s="75"/>
      <c r="E996" s="78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spans="1:26" x14ac:dyDescent="0.15">
      <c r="A997" s="75"/>
      <c r="B997" s="76"/>
      <c r="C997" s="75"/>
      <c r="D997" s="75"/>
      <c r="E997" s="78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spans="1:26" x14ac:dyDescent="0.15">
      <c r="A998" s="75"/>
      <c r="B998" s="76"/>
      <c r="C998" s="75"/>
      <c r="D998" s="75"/>
      <c r="E998" s="78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spans="1:26" x14ac:dyDescent="0.15">
      <c r="A999" s="75"/>
      <c r="B999" s="76"/>
      <c r="C999" s="75"/>
      <c r="D999" s="75"/>
      <c r="E999" s="78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spans="1:26" x14ac:dyDescent="0.15">
      <c r="A1000" s="75"/>
      <c r="B1000" s="76"/>
      <c r="C1000" s="75"/>
      <c r="D1000" s="75"/>
      <c r="E1000" s="78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  <row r="1001" spans="1:26" x14ac:dyDescent="0.15">
      <c r="A1001" s="75"/>
      <c r="B1001" s="76"/>
      <c r="C1001" s="75"/>
      <c r="D1001" s="75"/>
      <c r="E1001" s="78"/>
      <c r="F1001" s="75"/>
      <c r="G1001" s="75"/>
      <c r="H1001" s="75"/>
      <c r="I1001" s="75"/>
      <c r="J1001" s="75"/>
      <c r="K1001" s="75"/>
      <c r="L1001" s="75"/>
      <c r="M1001" s="75"/>
      <c r="N1001" s="75"/>
      <c r="O1001" s="75"/>
      <c r="P1001" s="75"/>
      <c r="Q1001" s="75"/>
      <c r="R1001" s="75"/>
      <c r="S1001" s="75"/>
      <c r="T1001" s="75"/>
      <c r="U1001" s="75"/>
      <c r="V1001" s="75"/>
      <c r="W1001" s="75"/>
      <c r="X1001" s="75"/>
      <c r="Y1001" s="75"/>
      <c r="Z1001" s="75"/>
    </row>
    <row r="1002" spans="1:26" x14ac:dyDescent="0.15">
      <c r="A1002" s="75"/>
      <c r="B1002" s="76"/>
      <c r="C1002" s="75"/>
      <c r="D1002" s="75"/>
      <c r="E1002" s="75"/>
      <c r="F1002" s="75"/>
      <c r="G1002" s="75"/>
      <c r="H1002" s="75"/>
      <c r="I1002" s="75"/>
      <c r="J1002" s="75"/>
      <c r="K1002" s="75"/>
      <c r="L1002" s="75"/>
      <c r="M1002" s="75"/>
      <c r="N1002" s="75"/>
      <c r="O1002" s="75"/>
      <c r="P1002" s="75"/>
      <c r="Q1002" s="75"/>
      <c r="R1002" s="75"/>
      <c r="S1002" s="75"/>
      <c r="T1002" s="75"/>
      <c r="U1002" s="75"/>
      <c r="V1002" s="75"/>
      <c r="W1002" s="75"/>
      <c r="X1002" s="75"/>
      <c r="Y1002" s="75"/>
      <c r="Z1002" s="75"/>
    </row>
    <row r="1003" spans="1:26" x14ac:dyDescent="0.15">
      <c r="A1003" s="75"/>
      <c r="B1003" s="76"/>
      <c r="C1003" s="75"/>
      <c r="D1003" s="75"/>
      <c r="E1003" s="75"/>
      <c r="F1003" s="75"/>
      <c r="G1003" s="75"/>
      <c r="H1003" s="75"/>
      <c r="I1003" s="75"/>
      <c r="J1003" s="75"/>
      <c r="K1003" s="75"/>
      <c r="L1003" s="75"/>
      <c r="M1003" s="75"/>
      <c r="N1003" s="75"/>
      <c r="O1003" s="75"/>
      <c r="P1003" s="75"/>
      <c r="Q1003" s="75"/>
      <c r="R1003" s="75"/>
      <c r="S1003" s="75"/>
      <c r="T1003" s="75"/>
      <c r="U1003" s="75"/>
      <c r="V1003" s="75"/>
      <c r="W1003" s="75"/>
      <c r="X1003" s="75"/>
      <c r="Y1003" s="75"/>
      <c r="Z1003" s="75"/>
    </row>
    <row r="1004" spans="1:26" x14ac:dyDescent="0.15">
      <c r="A1004" s="75"/>
      <c r="B1004" s="76"/>
      <c r="C1004" s="75"/>
      <c r="D1004" s="75"/>
      <c r="E1004" s="75"/>
      <c r="F1004" s="75"/>
      <c r="G1004" s="75"/>
      <c r="H1004" s="75"/>
      <c r="I1004" s="75"/>
      <c r="J1004" s="75"/>
      <c r="K1004" s="75"/>
      <c r="L1004" s="75"/>
      <c r="M1004" s="75"/>
      <c r="N1004" s="75"/>
      <c r="O1004" s="75"/>
      <c r="P1004" s="75"/>
      <c r="Q1004" s="75"/>
      <c r="R1004" s="75"/>
      <c r="S1004" s="75"/>
      <c r="T1004" s="75"/>
      <c r="U1004" s="75"/>
      <c r="V1004" s="75"/>
      <c r="W1004" s="75"/>
      <c r="X1004" s="75"/>
      <c r="Y1004" s="75"/>
      <c r="Z1004" s="75"/>
    </row>
    <row r="1005" spans="1:26" x14ac:dyDescent="0.15">
      <c r="A1005" s="75"/>
      <c r="B1005" s="76"/>
      <c r="C1005" s="75"/>
      <c r="D1005" s="75"/>
      <c r="E1005" s="75"/>
      <c r="F1005" s="75"/>
      <c r="G1005" s="75"/>
      <c r="H1005" s="75"/>
      <c r="I1005" s="75"/>
      <c r="J1005" s="75"/>
      <c r="K1005" s="75"/>
      <c r="L1005" s="75"/>
      <c r="M1005" s="75"/>
      <c r="N1005" s="75"/>
      <c r="O1005" s="75"/>
      <c r="P1005" s="75"/>
      <c r="Q1005" s="75"/>
      <c r="R1005" s="75"/>
      <c r="S1005" s="75"/>
      <c r="T1005" s="75"/>
      <c r="U1005" s="75"/>
      <c r="V1005" s="75"/>
      <c r="W1005" s="75"/>
      <c r="X1005" s="75"/>
      <c r="Y1005" s="75"/>
      <c r="Z1005" s="75"/>
    </row>
    <row r="1006" spans="1:26" x14ac:dyDescent="0.15">
      <c r="A1006" s="75"/>
      <c r="B1006" s="76"/>
      <c r="C1006" s="75"/>
      <c r="D1006" s="75"/>
      <c r="E1006" s="75"/>
      <c r="F1006" s="75"/>
      <c r="G1006" s="75"/>
      <c r="H1006" s="75"/>
      <c r="I1006" s="75"/>
      <c r="J1006" s="75"/>
      <c r="K1006" s="75"/>
      <c r="L1006" s="75"/>
      <c r="M1006" s="75"/>
      <c r="N1006" s="75"/>
      <c r="O1006" s="75"/>
      <c r="P1006" s="75"/>
      <c r="Q1006" s="75"/>
      <c r="R1006" s="75"/>
      <c r="S1006" s="75"/>
      <c r="T1006" s="75"/>
      <c r="U1006" s="75"/>
      <c r="V1006" s="75"/>
      <c r="W1006" s="75"/>
      <c r="X1006" s="75"/>
      <c r="Y1006" s="75"/>
      <c r="Z1006" s="75"/>
    </row>
    <row r="1007" spans="1:26" x14ac:dyDescent="0.15">
      <c r="A1007" s="75"/>
      <c r="B1007" s="76"/>
      <c r="C1007" s="75"/>
      <c r="D1007" s="75"/>
      <c r="E1007" s="75"/>
      <c r="F1007" s="75"/>
      <c r="G1007" s="75"/>
      <c r="H1007" s="75"/>
      <c r="I1007" s="75"/>
      <c r="J1007" s="75"/>
      <c r="K1007" s="75"/>
      <c r="L1007" s="75"/>
      <c r="M1007" s="75"/>
      <c r="N1007" s="75"/>
      <c r="O1007" s="75"/>
      <c r="P1007" s="75"/>
      <c r="Q1007" s="75"/>
      <c r="R1007" s="75"/>
      <c r="S1007" s="75"/>
      <c r="T1007" s="75"/>
      <c r="U1007" s="75"/>
      <c r="V1007" s="75"/>
      <c r="W1007" s="75"/>
      <c r="X1007" s="75"/>
      <c r="Y1007" s="75"/>
      <c r="Z1007" s="75"/>
    </row>
    <row r="1008" spans="1:26" x14ac:dyDescent="0.15">
      <c r="A1008" s="75"/>
      <c r="B1008" s="76"/>
      <c r="C1008" s="75"/>
      <c r="D1008" s="75"/>
      <c r="E1008" s="75"/>
      <c r="F1008" s="75"/>
      <c r="G1008" s="75"/>
      <c r="H1008" s="75"/>
      <c r="I1008" s="75"/>
      <c r="J1008" s="75"/>
      <c r="K1008" s="75"/>
      <c r="L1008" s="75"/>
      <c r="M1008" s="75"/>
      <c r="N1008" s="75"/>
      <c r="O1008" s="75"/>
      <c r="P1008" s="75"/>
      <c r="Q1008" s="75"/>
      <c r="R1008" s="75"/>
      <c r="S1008" s="75"/>
      <c r="T1008" s="75"/>
      <c r="U1008" s="75"/>
      <c r="V1008" s="75"/>
      <c r="W1008" s="75"/>
      <c r="X1008" s="75"/>
      <c r="Y1008" s="75"/>
      <c r="Z1008" s="75"/>
    </row>
    <row r="1009" spans="1:26" x14ac:dyDescent="0.15">
      <c r="A1009" s="75"/>
      <c r="B1009" s="76"/>
      <c r="C1009" s="75"/>
      <c r="D1009" s="75"/>
      <c r="E1009" s="75"/>
      <c r="F1009" s="75"/>
      <c r="G1009" s="75"/>
      <c r="H1009" s="75"/>
      <c r="I1009" s="75"/>
      <c r="J1009" s="75"/>
      <c r="K1009" s="75"/>
      <c r="L1009" s="75"/>
      <c r="M1009" s="75"/>
      <c r="N1009" s="75"/>
      <c r="O1009" s="75"/>
      <c r="P1009" s="75"/>
      <c r="Q1009" s="75"/>
      <c r="R1009" s="75"/>
      <c r="S1009" s="75"/>
      <c r="T1009" s="75"/>
      <c r="U1009" s="75"/>
      <c r="V1009" s="75"/>
      <c r="W1009" s="75"/>
      <c r="X1009" s="75"/>
      <c r="Y1009" s="75"/>
      <c r="Z1009" s="75"/>
    </row>
    <row r="1010" spans="1:26" x14ac:dyDescent="0.15">
      <c r="A1010" s="75"/>
      <c r="B1010" s="76"/>
      <c r="C1010" s="75"/>
      <c r="D1010" s="75"/>
      <c r="E1010" s="75"/>
      <c r="F1010" s="75"/>
      <c r="G1010" s="75"/>
      <c r="H1010" s="75"/>
      <c r="I1010" s="75"/>
      <c r="J1010" s="75"/>
      <c r="K1010" s="75"/>
      <c r="L1010" s="75"/>
      <c r="M1010" s="75"/>
      <c r="N1010" s="75"/>
      <c r="O1010" s="75"/>
      <c r="P1010" s="75"/>
      <c r="Q1010" s="75"/>
      <c r="R1010" s="75"/>
      <c r="S1010" s="75"/>
      <c r="T1010" s="75"/>
      <c r="U1010" s="75"/>
      <c r="V1010" s="75"/>
      <c r="W1010" s="75"/>
      <c r="X1010" s="75"/>
      <c r="Y1010" s="75"/>
      <c r="Z1010" s="75"/>
    </row>
    <row r="1011" spans="1:26" x14ac:dyDescent="0.15">
      <c r="A1011" s="75"/>
      <c r="B1011" s="76"/>
      <c r="C1011" s="75"/>
      <c r="D1011" s="75"/>
      <c r="E1011" s="75"/>
      <c r="F1011" s="75"/>
      <c r="G1011" s="75"/>
      <c r="H1011" s="75"/>
      <c r="I1011" s="75"/>
      <c r="J1011" s="75"/>
      <c r="K1011" s="75"/>
      <c r="L1011" s="75"/>
      <c r="M1011" s="75"/>
      <c r="N1011" s="75"/>
      <c r="O1011" s="75"/>
      <c r="P1011" s="75"/>
      <c r="Q1011" s="75"/>
      <c r="R1011" s="75"/>
      <c r="S1011" s="75"/>
      <c r="T1011" s="75"/>
      <c r="U1011" s="75"/>
      <c r="V1011" s="75"/>
      <c r="W1011" s="75"/>
      <c r="X1011" s="75"/>
      <c r="Y1011" s="75"/>
      <c r="Z1011" s="75"/>
    </row>
    <row r="1012" spans="1:26" x14ac:dyDescent="0.15">
      <c r="A1012" s="75"/>
      <c r="B1012" s="76"/>
      <c r="C1012" s="75"/>
      <c r="D1012" s="75"/>
      <c r="E1012" s="75"/>
      <c r="F1012" s="75"/>
      <c r="G1012" s="75"/>
      <c r="H1012" s="75"/>
      <c r="I1012" s="75"/>
      <c r="J1012" s="75"/>
      <c r="K1012" s="75"/>
      <c r="L1012" s="75"/>
      <c r="M1012" s="75"/>
      <c r="N1012" s="75"/>
      <c r="O1012" s="75"/>
      <c r="P1012" s="75"/>
      <c r="Q1012" s="75"/>
      <c r="R1012" s="75"/>
      <c r="S1012" s="75"/>
      <c r="T1012" s="75"/>
      <c r="U1012" s="75"/>
      <c r="V1012" s="75"/>
      <c r="W1012" s="75"/>
      <c r="X1012" s="75"/>
      <c r="Y1012" s="75"/>
      <c r="Z1012" s="75"/>
    </row>
    <row r="1013" spans="1:26" x14ac:dyDescent="0.15">
      <c r="A1013" s="75"/>
      <c r="B1013" s="76"/>
      <c r="C1013" s="75"/>
      <c r="D1013" s="75"/>
      <c r="E1013" s="75"/>
      <c r="F1013" s="75"/>
      <c r="G1013" s="75"/>
      <c r="H1013" s="75"/>
      <c r="I1013" s="75"/>
      <c r="J1013" s="75"/>
      <c r="K1013" s="75"/>
      <c r="L1013" s="75"/>
      <c r="M1013" s="75"/>
      <c r="N1013" s="75"/>
      <c r="O1013" s="75"/>
      <c r="P1013" s="75"/>
      <c r="Q1013" s="75"/>
      <c r="R1013" s="75"/>
      <c r="S1013" s="75"/>
      <c r="T1013" s="75"/>
      <c r="U1013" s="75"/>
      <c r="V1013" s="75"/>
      <c r="W1013" s="75"/>
      <c r="X1013" s="75"/>
      <c r="Y1013" s="75"/>
      <c r="Z1013" s="75"/>
    </row>
    <row r="1014" spans="1:26" x14ac:dyDescent="0.15">
      <c r="A1014" s="75"/>
      <c r="B1014" s="76"/>
      <c r="C1014" s="75"/>
      <c r="D1014" s="75"/>
      <c r="E1014" s="75"/>
      <c r="F1014" s="75"/>
      <c r="G1014" s="75"/>
      <c r="H1014" s="75"/>
      <c r="I1014" s="75"/>
      <c r="J1014" s="75"/>
      <c r="K1014" s="75"/>
      <c r="L1014" s="75"/>
      <c r="M1014" s="75"/>
      <c r="N1014" s="75"/>
      <c r="O1014" s="75"/>
      <c r="P1014" s="75"/>
      <c r="Q1014" s="75"/>
      <c r="R1014" s="75"/>
      <c r="S1014" s="75"/>
      <c r="T1014" s="75"/>
      <c r="U1014" s="75"/>
      <c r="V1014" s="75"/>
      <c r="W1014" s="75"/>
      <c r="X1014" s="75"/>
      <c r="Y1014" s="75"/>
      <c r="Z1014" s="75"/>
    </row>
    <row r="1015" spans="1:26" x14ac:dyDescent="0.15">
      <c r="A1015" s="75"/>
      <c r="B1015" s="76"/>
      <c r="C1015" s="75"/>
      <c r="D1015" s="75"/>
      <c r="E1015" s="75"/>
      <c r="F1015" s="75"/>
      <c r="G1015" s="75"/>
      <c r="H1015" s="75"/>
      <c r="I1015" s="75"/>
      <c r="J1015" s="75"/>
      <c r="K1015" s="75"/>
      <c r="L1015" s="75"/>
      <c r="M1015" s="75"/>
      <c r="N1015" s="75"/>
      <c r="O1015" s="75"/>
      <c r="P1015" s="75"/>
      <c r="Q1015" s="75"/>
      <c r="R1015" s="75"/>
      <c r="S1015" s="75"/>
      <c r="T1015" s="75"/>
      <c r="U1015" s="75"/>
      <c r="V1015" s="75"/>
      <c r="W1015" s="75"/>
      <c r="X1015" s="75"/>
      <c r="Y1015" s="75"/>
      <c r="Z1015" s="75"/>
    </row>
    <row r="1016" spans="1:26" x14ac:dyDescent="0.15">
      <c r="A1016" s="75"/>
      <c r="B1016" s="76"/>
      <c r="C1016" s="75"/>
      <c r="D1016" s="75"/>
      <c r="E1016" s="75"/>
      <c r="F1016" s="75"/>
      <c r="G1016" s="75"/>
      <c r="H1016" s="75"/>
      <c r="I1016" s="75"/>
      <c r="J1016" s="75"/>
      <c r="K1016" s="75"/>
      <c r="L1016" s="75"/>
      <c r="M1016" s="75"/>
      <c r="N1016" s="75"/>
      <c r="O1016" s="75"/>
      <c r="P1016" s="75"/>
      <c r="Q1016" s="75"/>
      <c r="R1016" s="75"/>
      <c r="S1016" s="75"/>
      <c r="T1016" s="75"/>
      <c r="U1016" s="75"/>
      <c r="V1016" s="75"/>
      <c r="W1016" s="75"/>
      <c r="X1016" s="75"/>
      <c r="Y1016" s="75"/>
      <c r="Z1016" s="75"/>
    </row>
    <row r="1017" spans="1:26" x14ac:dyDescent="0.15">
      <c r="A1017" s="75"/>
      <c r="B1017" s="76"/>
      <c r="C1017" s="75"/>
      <c r="D1017" s="75"/>
      <c r="E1017" s="75"/>
      <c r="F1017" s="75"/>
      <c r="G1017" s="75"/>
      <c r="H1017" s="75"/>
      <c r="I1017" s="75"/>
      <c r="J1017" s="75"/>
      <c r="K1017" s="75"/>
      <c r="L1017" s="75"/>
      <c r="M1017" s="75"/>
      <c r="N1017" s="75"/>
      <c r="O1017" s="75"/>
      <c r="P1017" s="75"/>
      <c r="Q1017" s="75"/>
      <c r="R1017" s="75"/>
      <c r="S1017" s="75"/>
      <c r="T1017" s="75"/>
      <c r="U1017" s="75"/>
      <c r="V1017" s="75"/>
      <c r="W1017" s="75"/>
      <c r="X1017" s="75"/>
      <c r="Y1017" s="75"/>
      <c r="Z1017" s="75"/>
    </row>
    <row r="1018" spans="1:26" x14ac:dyDescent="0.15">
      <c r="A1018" s="75"/>
      <c r="B1018" s="76"/>
      <c r="C1018" s="75"/>
      <c r="D1018" s="75"/>
      <c r="E1018" s="75"/>
      <c r="F1018" s="75"/>
      <c r="G1018" s="75"/>
      <c r="H1018" s="75"/>
      <c r="I1018" s="75"/>
      <c r="J1018" s="75"/>
      <c r="K1018" s="75"/>
      <c r="L1018" s="75"/>
      <c r="M1018" s="75"/>
      <c r="N1018" s="75"/>
      <c r="O1018" s="75"/>
      <c r="P1018" s="75"/>
      <c r="Q1018" s="75"/>
      <c r="R1018" s="75"/>
      <c r="S1018" s="75"/>
      <c r="T1018" s="75"/>
      <c r="U1018" s="75"/>
      <c r="V1018" s="75"/>
      <c r="W1018" s="75"/>
      <c r="X1018" s="75"/>
      <c r="Y1018" s="75"/>
      <c r="Z1018" s="75"/>
    </row>
    <row r="1019" spans="1:26" x14ac:dyDescent="0.15">
      <c r="A1019" s="75"/>
      <c r="B1019" s="76"/>
      <c r="C1019" s="75"/>
      <c r="D1019" s="75"/>
      <c r="E1019" s="75"/>
      <c r="F1019" s="75"/>
      <c r="G1019" s="75"/>
      <c r="H1019" s="75"/>
      <c r="I1019" s="75"/>
      <c r="J1019" s="75"/>
      <c r="K1019" s="75"/>
      <c r="L1019" s="75"/>
      <c r="M1019" s="75"/>
      <c r="N1019" s="75"/>
      <c r="O1019" s="75"/>
      <c r="P1019" s="75"/>
      <c r="Q1019" s="75"/>
      <c r="R1019" s="75"/>
      <c r="S1019" s="75"/>
      <c r="T1019" s="75"/>
      <c r="U1019" s="75"/>
      <c r="V1019" s="75"/>
      <c r="W1019" s="75"/>
      <c r="X1019" s="75"/>
      <c r="Y1019" s="75"/>
      <c r="Z1019" s="75"/>
    </row>
    <row r="1020" spans="1:26" x14ac:dyDescent="0.15">
      <c r="A1020" s="75"/>
      <c r="B1020" s="76"/>
      <c r="C1020" s="75"/>
      <c r="D1020" s="75"/>
      <c r="E1020" s="75"/>
      <c r="F1020" s="75"/>
      <c r="G1020" s="75"/>
      <c r="H1020" s="75"/>
      <c r="I1020" s="75"/>
      <c r="J1020" s="75"/>
      <c r="K1020" s="75"/>
      <c r="L1020" s="75"/>
      <c r="M1020" s="75"/>
      <c r="N1020" s="75"/>
      <c r="O1020" s="75"/>
      <c r="P1020" s="75"/>
      <c r="Q1020" s="75"/>
      <c r="R1020" s="75"/>
      <c r="S1020" s="75"/>
      <c r="T1020" s="75"/>
      <c r="U1020" s="75"/>
      <c r="V1020" s="75"/>
      <c r="W1020" s="75"/>
      <c r="X1020" s="75"/>
      <c r="Y1020" s="75"/>
      <c r="Z1020" s="75"/>
    </row>
    <row r="1021" spans="1:26" x14ac:dyDescent="0.15">
      <c r="A1021" s="75"/>
      <c r="B1021" s="76"/>
      <c r="C1021" s="75"/>
      <c r="D1021" s="75"/>
      <c r="E1021" s="75"/>
      <c r="F1021" s="75"/>
      <c r="G1021" s="75"/>
      <c r="H1021" s="75"/>
      <c r="I1021" s="75"/>
      <c r="J1021" s="75"/>
      <c r="K1021" s="75"/>
      <c r="L1021" s="75"/>
      <c r="M1021" s="75"/>
      <c r="N1021" s="75"/>
      <c r="O1021" s="75"/>
      <c r="P1021" s="75"/>
      <c r="Q1021" s="75"/>
      <c r="R1021" s="75"/>
      <c r="S1021" s="75"/>
      <c r="T1021" s="75"/>
      <c r="U1021" s="75"/>
      <c r="V1021" s="75"/>
      <c r="W1021" s="75"/>
      <c r="X1021" s="75"/>
      <c r="Y1021" s="75"/>
      <c r="Z1021" s="75"/>
    </row>
    <row r="1022" spans="1:26" x14ac:dyDescent="0.15">
      <c r="A1022" s="75"/>
      <c r="B1022" s="76"/>
      <c r="C1022" s="75"/>
      <c r="D1022" s="75"/>
      <c r="E1022" s="75"/>
      <c r="F1022" s="75"/>
      <c r="G1022" s="75"/>
      <c r="H1022" s="75"/>
      <c r="I1022" s="75"/>
      <c r="J1022" s="75"/>
      <c r="K1022" s="75"/>
      <c r="L1022" s="75"/>
      <c r="M1022" s="75"/>
      <c r="N1022" s="75"/>
      <c r="O1022" s="75"/>
      <c r="P1022" s="75"/>
      <c r="Q1022" s="75"/>
      <c r="R1022" s="75"/>
      <c r="S1022" s="75"/>
      <c r="T1022" s="75"/>
      <c r="U1022" s="75"/>
      <c r="V1022" s="75"/>
      <c r="W1022" s="75"/>
      <c r="X1022" s="75"/>
      <c r="Y1022" s="75"/>
      <c r="Z1022" s="75"/>
    </row>
    <row r="1023" spans="1:26" x14ac:dyDescent="0.15">
      <c r="A1023" s="75"/>
      <c r="B1023" s="76"/>
      <c r="C1023" s="75"/>
      <c r="D1023" s="75"/>
      <c r="E1023" s="75"/>
      <c r="F1023" s="75"/>
      <c r="G1023" s="75"/>
      <c r="H1023" s="75"/>
      <c r="I1023" s="75"/>
      <c r="J1023" s="75"/>
      <c r="K1023" s="75"/>
      <c r="L1023" s="75"/>
      <c r="M1023" s="75"/>
      <c r="N1023" s="75"/>
      <c r="O1023" s="75"/>
      <c r="P1023" s="75"/>
      <c r="Q1023" s="75"/>
      <c r="R1023" s="75"/>
      <c r="S1023" s="75"/>
      <c r="T1023" s="75"/>
      <c r="U1023" s="75"/>
      <c r="V1023" s="75"/>
      <c r="W1023" s="75"/>
      <c r="X1023" s="75"/>
      <c r="Y1023" s="75"/>
      <c r="Z1023" s="75"/>
    </row>
    <row r="1024" spans="1:26" x14ac:dyDescent="0.15">
      <c r="A1024" s="75"/>
      <c r="B1024" s="76"/>
      <c r="C1024" s="75"/>
      <c r="D1024" s="75"/>
      <c r="E1024" s="75"/>
      <c r="F1024" s="75"/>
      <c r="G1024" s="75"/>
      <c r="H1024" s="75"/>
      <c r="I1024" s="75"/>
      <c r="J1024" s="75"/>
      <c r="K1024" s="75"/>
      <c r="L1024" s="75"/>
      <c r="M1024" s="75"/>
      <c r="N1024" s="75"/>
      <c r="O1024" s="75"/>
      <c r="P1024" s="75"/>
      <c r="Q1024" s="75"/>
      <c r="R1024" s="75"/>
      <c r="S1024" s="75"/>
      <c r="T1024" s="75"/>
      <c r="U1024" s="75"/>
      <c r="V1024" s="75"/>
      <c r="W1024" s="75"/>
      <c r="X1024" s="75"/>
      <c r="Y1024" s="75"/>
      <c r="Z1024" s="75"/>
    </row>
    <row r="1025" spans="1:26" x14ac:dyDescent="0.15">
      <c r="A1025" s="75"/>
      <c r="B1025" s="76"/>
      <c r="C1025" s="75"/>
      <c r="D1025" s="75"/>
      <c r="E1025" s="75"/>
      <c r="F1025" s="75"/>
      <c r="G1025" s="75"/>
      <c r="H1025" s="75"/>
      <c r="I1025" s="75"/>
      <c r="J1025" s="75"/>
      <c r="K1025" s="75"/>
      <c r="L1025" s="75"/>
      <c r="M1025" s="75"/>
      <c r="N1025" s="75"/>
      <c r="O1025" s="75"/>
      <c r="P1025" s="75"/>
      <c r="Q1025" s="75"/>
      <c r="R1025" s="75"/>
      <c r="S1025" s="75"/>
      <c r="T1025" s="75"/>
      <c r="U1025" s="75"/>
      <c r="V1025" s="75"/>
      <c r="W1025" s="75"/>
      <c r="X1025" s="75"/>
      <c r="Y1025" s="75"/>
      <c r="Z1025" s="75"/>
    </row>
    <row r="1026" spans="1:26" x14ac:dyDescent="0.15">
      <c r="A1026" s="75"/>
      <c r="B1026" s="76"/>
      <c r="C1026" s="75"/>
      <c r="D1026" s="75"/>
      <c r="E1026" s="75"/>
      <c r="F1026" s="75"/>
      <c r="G1026" s="75"/>
      <c r="H1026" s="75"/>
      <c r="I1026" s="75"/>
      <c r="J1026" s="75"/>
      <c r="K1026" s="75"/>
      <c r="L1026" s="75"/>
      <c r="M1026" s="75"/>
      <c r="N1026" s="75"/>
      <c r="O1026" s="75"/>
      <c r="P1026" s="75"/>
      <c r="Q1026" s="75"/>
      <c r="R1026" s="75"/>
      <c r="S1026" s="75"/>
      <c r="T1026" s="75"/>
      <c r="U1026" s="75"/>
      <c r="V1026" s="75"/>
      <c r="W1026" s="75"/>
      <c r="X1026" s="75"/>
      <c r="Y1026" s="75"/>
      <c r="Z1026" s="75"/>
    </row>
    <row r="1027" spans="1:26" x14ac:dyDescent="0.15">
      <c r="A1027" s="75"/>
      <c r="B1027" s="76"/>
      <c r="C1027" s="75"/>
      <c r="D1027" s="75"/>
      <c r="E1027" s="75"/>
      <c r="F1027" s="75"/>
      <c r="G1027" s="75"/>
      <c r="H1027" s="75"/>
      <c r="I1027" s="75"/>
      <c r="J1027" s="75"/>
      <c r="K1027" s="75"/>
      <c r="L1027" s="75"/>
      <c r="M1027" s="75"/>
      <c r="N1027" s="75"/>
      <c r="O1027" s="75"/>
      <c r="P1027" s="75"/>
      <c r="Q1027" s="75"/>
      <c r="R1027" s="75"/>
      <c r="S1027" s="75"/>
      <c r="T1027" s="75"/>
      <c r="U1027" s="75"/>
      <c r="V1027" s="75"/>
      <c r="W1027" s="75"/>
      <c r="X1027" s="75"/>
      <c r="Y1027" s="75"/>
      <c r="Z1027" s="75"/>
    </row>
    <row r="1028" spans="1:26" x14ac:dyDescent="0.15">
      <c r="A1028" s="75"/>
      <c r="B1028" s="76"/>
      <c r="C1028" s="75"/>
      <c r="D1028" s="75"/>
      <c r="E1028" s="75"/>
      <c r="F1028" s="75"/>
      <c r="G1028" s="75"/>
      <c r="H1028" s="75"/>
      <c r="I1028" s="75"/>
      <c r="J1028" s="75"/>
      <c r="K1028" s="75"/>
      <c r="L1028" s="75"/>
      <c r="M1028" s="75"/>
      <c r="N1028" s="75"/>
      <c r="O1028" s="75"/>
      <c r="P1028" s="75"/>
      <c r="Q1028" s="75"/>
      <c r="R1028" s="75"/>
      <c r="S1028" s="75"/>
      <c r="T1028" s="75"/>
      <c r="U1028" s="75"/>
      <c r="V1028" s="75"/>
      <c r="W1028" s="75"/>
      <c r="X1028" s="75"/>
      <c r="Y1028" s="75"/>
      <c r="Z1028" s="75"/>
    </row>
    <row r="1029" spans="1:26" x14ac:dyDescent="0.15">
      <c r="A1029" s="75"/>
      <c r="B1029" s="76"/>
      <c r="C1029" s="75"/>
      <c r="D1029" s="75"/>
      <c r="E1029" s="75"/>
      <c r="F1029" s="75"/>
      <c r="G1029" s="75"/>
      <c r="H1029" s="75"/>
      <c r="I1029" s="75"/>
      <c r="J1029" s="75"/>
      <c r="K1029" s="75"/>
      <c r="L1029" s="75"/>
      <c r="M1029" s="75"/>
      <c r="N1029" s="75"/>
      <c r="O1029" s="75"/>
      <c r="P1029" s="75"/>
      <c r="Q1029" s="75"/>
      <c r="R1029" s="75"/>
      <c r="S1029" s="75"/>
      <c r="T1029" s="75"/>
      <c r="U1029" s="75"/>
      <c r="V1029" s="75"/>
      <c r="W1029" s="75"/>
      <c r="X1029" s="75"/>
      <c r="Y1029" s="75"/>
      <c r="Z1029" s="75"/>
    </row>
    <row r="1030" spans="1:26" x14ac:dyDescent="0.15">
      <c r="A1030" s="75"/>
      <c r="B1030" s="76"/>
      <c r="C1030" s="75"/>
      <c r="D1030" s="75"/>
      <c r="E1030" s="75"/>
      <c r="F1030" s="75"/>
      <c r="G1030" s="75"/>
      <c r="H1030" s="75"/>
      <c r="I1030" s="75"/>
      <c r="J1030" s="75"/>
      <c r="K1030" s="75"/>
      <c r="L1030" s="75"/>
      <c r="M1030" s="75"/>
      <c r="N1030" s="75"/>
      <c r="O1030" s="75"/>
      <c r="P1030" s="75"/>
      <c r="Q1030" s="75"/>
      <c r="R1030" s="75"/>
      <c r="S1030" s="75"/>
      <c r="T1030" s="75"/>
      <c r="U1030" s="75"/>
      <c r="V1030" s="75"/>
      <c r="W1030" s="75"/>
      <c r="X1030" s="75"/>
      <c r="Y1030" s="75"/>
      <c r="Z1030" s="75"/>
    </row>
    <row r="1031" spans="1:26" x14ac:dyDescent="0.15">
      <c r="A1031" s="75"/>
      <c r="B1031" s="76"/>
      <c r="C1031" s="75"/>
      <c r="D1031" s="75"/>
      <c r="E1031" s="75"/>
      <c r="F1031" s="75"/>
      <c r="G1031" s="75"/>
      <c r="H1031" s="75"/>
      <c r="I1031" s="75"/>
      <c r="J1031" s="75"/>
      <c r="K1031" s="75"/>
      <c r="L1031" s="75"/>
      <c r="M1031" s="75"/>
      <c r="N1031" s="75"/>
      <c r="O1031" s="75"/>
      <c r="P1031" s="75"/>
      <c r="Q1031" s="75"/>
      <c r="R1031" s="75"/>
      <c r="S1031" s="75"/>
      <c r="T1031" s="75"/>
      <c r="U1031" s="75"/>
      <c r="V1031" s="75"/>
      <c r="W1031" s="75"/>
      <c r="X1031" s="75"/>
      <c r="Y1031" s="75"/>
      <c r="Z1031" s="75"/>
    </row>
    <row r="1032" spans="1:26" x14ac:dyDescent="0.15">
      <c r="A1032" s="75"/>
      <c r="B1032" s="76"/>
      <c r="C1032" s="75"/>
      <c r="D1032" s="75"/>
      <c r="E1032" s="75"/>
      <c r="F1032" s="75"/>
      <c r="G1032" s="75"/>
      <c r="H1032" s="75"/>
      <c r="I1032" s="75"/>
      <c r="J1032" s="75"/>
      <c r="K1032" s="75"/>
      <c r="L1032" s="75"/>
      <c r="M1032" s="75"/>
      <c r="N1032" s="75"/>
      <c r="O1032" s="75"/>
      <c r="P1032" s="75"/>
      <c r="Q1032" s="75"/>
      <c r="R1032" s="75"/>
      <c r="S1032" s="75"/>
      <c r="T1032" s="75"/>
      <c r="U1032" s="75"/>
      <c r="V1032" s="75"/>
      <c r="W1032" s="75"/>
      <c r="X1032" s="75"/>
      <c r="Y1032" s="75"/>
      <c r="Z1032" s="75"/>
    </row>
    <row r="1033" spans="1:26" x14ac:dyDescent="0.15">
      <c r="A1033" s="75"/>
      <c r="B1033" s="76"/>
      <c r="C1033" s="75"/>
      <c r="D1033" s="75"/>
      <c r="E1033" s="75"/>
      <c r="F1033" s="75"/>
      <c r="G1033" s="75"/>
      <c r="H1033" s="75"/>
      <c r="I1033" s="75"/>
      <c r="J1033" s="75"/>
      <c r="K1033" s="75"/>
      <c r="L1033" s="75"/>
      <c r="M1033" s="75"/>
      <c r="N1033" s="75"/>
      <c r="O1033" s="75"/>
      <c r="P1033" s="75"/>
      <c r="Q1033" s="75"/>
      <c r="R1033" s="75"/>
      <c r="S1033" s="75"/>
      <c r="T1033" s="75"/>
      <c r="U1033" s="75"/>
      <c r="V1033" s="75"/>
      <c r="W1033" s="75"/>
      <c r="X1033" s="75"/>
      <c r="Y1033" s="75"/>
      <c r="Z1033" s="75"/>
    </row>
    <row r="1034" spans="1:26" x14ac:dyDescent="0.15">
      <c r="A1034" s="75"/>
      <c r="B1034" s="76"/>
      <c r="C1034" s="75"/>
      <c r="D1034" s="75"/>
      <c r="E1034" s="75"/>
      <c r="F1034" s="75"/>
      <c r="G1034" s="75"/>
      <c r="H1034" s="75"/>
      <c r="I1034" s="75"/>
      <c r="J1034" s="75"/>
      <c r="K1034" s="75"/>
      <c r="L1034" s="75"/>
      <c r="M1034" s="75"/>
      <c r="N1034" s="75"/>
      <c r="O1034" s="75"/>
      <c r="P1034" s="75"/>
      <c r="Q1034" s="75"/>
      <c r="R1034" s="75"/>
      <c r="S1034" s="75"/>
      <c r="T1034" s="75"/>
      <c r="U1034" s="75"/>
      <c r="V1034" s="75"/>
      <c r="W1034" s="75"/>
      <c r="X1034" s="75"/>
      <c r="Y1034" s="75"/>
      <c r="Z1034" s="75"/>
    </row>
    <row r="1035" spans="1:26" x14ac:dyDescent="0.15">
      <c r="A1035" s="75"/>
      <c r="B1035" s="76"/>
      <c r="C1035" s="75"/>
      <c r="D1035" s="75"/>
      <c r="E1035" s="75"/>
      <c r="F1035" s="75"/>
      <c r="G1035" s="75"/>
      <c r="H1035" s="75"/>
      <c r="I1035" s="75"/>
      <c r="J1035" s="75"/>
      <c r="K1035" s="75"/>
      <c r="L1035" s="75"/>
      <c r="M1035" s="75"/>
      <c r="N1035" s="75"/>
      <c r="O1035" s="75"/>
      <c r="P1035" s="75"/>
      <c r="Q1035" s="75"/>
      <c r="R1035" s="75"/>
      <c r="S1035" s="75"/>
      <c r="T1035" s="75"/>
      <c r="U1035" s="75"/>
      <c r="V1035" s="75"/>
      <c r="W1035" s="75"/>
      <c r="X1035" s="75"/>
      <c r="Y1035" s="75"/>
      <c r="Z1035" s="75"/>
    </row>
    <row r="1036" spans="1:26" x14ac:dyDescent="0.15">
      <c r="A1036" s="75"/>
      <c r="B1036" s="76"/>
      <c r="C1036" s="75"/>
      <c r="D1036" s="75"/>
      <c r="E1036" s="75"/>
      <c r="F1036" s="75"/>
      <c r="G1036" s="75"/>
      <c r="H1036" s="75"/>
      <c r="I1036" s="75"/>
      <c r="J1036" s="75"/>
      <c r="K1036" s="75"/>
      <c r="L1036" s="75"/>
      <c r="M1036" s="75"/>
      <c r="N1036" s="75"/>
      <c r="O1036" s="75"/>
      <c r="P1036" s="75"/>
      <c r="Q1036" s="75"/>
      <c r="R1036" s="75"/>
      <c r="S1036" s="75"/>
      <c r="T1036" s="75"/>
      <c r="U1036" s="75"/>
      <c r="V1036" s="75"/>
      <c r="W1036" s="75"/>
      <c r="X1036" s="75"/>
      <c r="Y1036" s="75"/>
      <c r="Z1036" s="75"/>
    </row>
    <row r="1037" spans="1:26" x14ac:dyDescent="0.15">
      <c r="A1037" s="75"/>
      <c r="B1037" s="76"/>
      <c r="C1037" s="75"/>
      <c r="D1037" s="75"/>
      <c r="E1037" s="75"/>
      <c r="F1037" s="75"/>
      <c r="G1037" s="75"/>
      <c r="H1037" s="75"/>
      <c r="I1037" s="75"/>
      <c r="J1037" s="75"/>
      <c r="K1037" s="75"/>
      <c r="L1037" s="75"/>
      <c r="M1037" s="75"/>
      <c r="N1037" s="75"/>
      <c r="O1037" s="75"/>
      <c r="P1037" s="75"/>
      <c r="Q1037" s="75"/>
      <c r="R1037" s="75"/>
      <c r="S1037" s="75"/>
      <c r="T1037" s="75"/>
      <c r="U1037" s="75"/>
      <c r="V1037" s="75"/>
      <c r="W1037" s="75"/>
      <c r="X1037" s="75"/>
      <c r="Y1037" s="75"/>
      <c r="Z1037" s="75"/>
    </row>
    <row r="1038" spans="1:26" x14ac:dyDescent="0.15">
      <c r="A1038" s="75"/>
      <c r="B1038" s="76"/>
      <c r="C1038" s="75"/>
      <c r="D1038" s="75"/>
      <c r="E1038" s="75"/>
      <c r="F1038" s="75"/>
      <c r="G1038" s="75"/>
      <c r="H1038" s="75"/>
      <c r="I1038" s="75"/>
      <c r="J1038" s="75"/>
      <c r="K1038" s="75"/>
      <c r="L1038" s="75"/>
      <c r="M1038" s="75"/>
      <c r="N1038" s="75"/>
      <c r="O1038" s="75"/>
      <c r="P1038" s="75"/>
      <c r="Q1038" s="75"/>
      <c r="R1038" s="75"/>
      <c r="S1038" s="75"/>
      <c r="T1038" s="75"/>
      <c r="U1038" s="75"/>
      <c r="V1038" s="75"/>
      <c r="W1038" s="75"/>
      <c r="X1038" s="75"/>
      <c r="Y1038" s="75"/>
      <c r="Z1038" s="75"/>
    </row>
    <row r="1039" spans="1:26" x14ac:dyDescent="0.15">
      <c r="A1039" s="75"/>
      <c r="B1039" s="76"/>
      <c r="C1039" s="75"/>
      <c r="D1039" s="75"/>
      <c r="E1039" s="75"/>
      <c r="F1039" s="75"/>
      <c r="G1039" s="75"/>
      <c r="H1039" s="75"/>
      <c r="I1039" s="75"/>
      <c r="J1039" s="75"/>
      <c r="K1039" s="75"/>
      <c r="L1039" s="75"/>
      <c r="M1039" s="75"/>
      <c r="N1039" s="75"/>
      <c r="O1039" s="75"/>
      <c r="P1039" s="75"/>
      <c r="Q1039" s="75"/>
      <c r="R1039" s="75"/>
      <c r="S1039" s="75"/>
      <c r="T1039" s="75"/>
      <c r="U1039" s="75"/>
      <c r="V1039" s="75"/>
      <c r="W1039" s="75"/>
      <c r="X1039" s="75"/>
      <c r="Y1039" s="75"/>
      <c r="Z1039" s="75"/>
    </row>
    <row r="1040" spans="1:26" x14ac:dyDescent="0.15">
      <c r="A1040" s="75"/>
      <c r="B1040" s="76"/>
      <c r="C1040" s="75"/>
      <c r="D1040" s="75"/>
      <c r="E1040" s="75"/>
      <c r="F1040" s="75"/>
      <c r="G1040" s="75"/>
      <c r="H1040" s="75"/>
      <c r="I1040" s="75"/>
      <c r="J1040" s="75"/>
      <c r="K1040" s="75"/>
      <c r="L1040" s="75"/>
      <c r="M1040" s="75"/>
      <c r="N1040" s="75"/>
      <c r="O1040" s="75"/>
      <c r="P1040" s="75"/>
      <c r="Q1040" s="75"/>
      <c r="R1040" s="75"/>
      <c r="S1040" s="75"/>
      <c r="T1040" s="75"/>
      <c r="U1040" s="75"/>
      <c r="V1040" s="75"/>
      <c r="W1040" s="75"/>
      <c r="X1040" s="75"/>
      <c r="Y1040" s="75"/>
      <c r="Z1040" s="75"/>
    </row>
    <row r="1041" spans="1:26" x14ac:dyDescent="0.15">
      <c r="A1041" s="75"/>
      <c r="B1041" s="76"/>
      <c r="C1041" s="75"/>
      <c r="D1041" s="75"/>
      <c r="E1041" s="75"/>
      <c r="F1041" s="75"/>
      <c r="G1041" s="75"/>
      <c r="H1041" s="75"/>
      <c r="I1041" s="75"/>
      <c r="J1041" s="75"/>
      <c r="K1041" s="75"/>
      <c r="L1041" s="75"/>
      <c r="M1041" s="75"/>
      <c r="N1041" s="75"/>
      <c r="O1041" s="75"/>
      <c r="P1041" s="75"/>
      <c r="Q1041" s="75"/>
      <c r="R1041" s="75"/>
      <c r="S1041" s="75"/>
      <c r="T1041" s="75"/>
      <c r="U1041" s="75"/>
      <c r="V1041" s="75"/>
      <c r="W1041" s="75"/>
      <c r="X1041" s="75"/>
      <c r="Y1041" s="75"/>
      <c r="Z1041" s="75"/>
    </row>
    <row r="1042" spans="1:26" x14ac:dyDescent="0.15">
      <c r="A1042" s="75"/>
      <c r="B1042" s="76"/>
      <c r="C1042" s="75"/>
      <c r="D1042" s="75"/>
      <c r="E1042" s="75"/>
      <c r="F1042" s="75"/>
      <c r="G1042" s="75"/>
      <c r="H1042" s="75"/>
      <c r="I1042" s="75"/>
      <c r="J1042" s="75"/>
      <c r="K1042" s="75"/>
      <c r="L1042" s="75"/>
      <c r="M1042" s="75"/>
      <c r="N1042" s="75"/>
      <c r="O1042" s="75"/>
      <c r="P1042" s="75"/>
      <c r="Q1042" s="75"/>
      <c r="R1042" s="75"/>
      <c r="S1042" s="75"/>
      <c r="T1042" s="75"/>
      <c r="U1042" s="75"/>
      <c r="V1042" s="75"/>
      <c r="W1042" s="75"/>
      <c r="X1042" s="75"/>
      <c r="Y1042" s="75"/>
      <c r="Z1042" s="75"/>
    </row>
    <row r="1043" spans="1:26" x14ac:dyDescent="0.15">
      <c r="A1043" s="75"/>
      <c r="B1043" s="76"/>
      <c r="C1043" s="75"/>
      <c r="D1043" s="75"/>
      <c r="E1043" s="75"/>
      <c r="F1043" s="75"/>
      <c r="G1043" s="75"/>
      <c r="H1043" s="75"/>
      <c r="I1043" s="75"/>
      <c r="J1043" s="75"/>
      <c r="K1043" s="75"/>
      <c r="L1043" s="75"/>
      <c r="M1043" s="75"/>
      <c r="N1043" s="75"/>
      <c r="O1043" s="75"/>
      <c r="P1043" s="75"/>
      <c r="Q1043" s="75"/>
      <c r="R1043" s="75"/>
      <c r="S1043" s="75"/>
      <c r="T1043" s="75"/>
      <c r="U1043" s="75"/>
      <c r="V1043" s="75"/>
      <c r="W1043" s="75"/>
      <c r="X1043" s="75"/>
      <c r="Y1043" s="75"/>
      <c r="Z1043" s="75"/>
    </row>
    <row r="1044" spans="1:26" x14ac:dyDescent="0.15">
      <c r="A1044" s="75"/>
      <c r="B1044" s="76"/>
      <c r="C1044" s="75"/>
      <c r="D1044" s="75"/>
      <c r="E1044" s="75"/>
      <c r="F1044" s="75"/>
      <c r="G1044" s="75"/>
      <c r="H1044" s="75"/>
      <c r="I1044" s="75"/>
      <c r="J1044" s="75"/>
      <c r="K1044" s="75"/>
      <c r="L1044" s="75"/>
      <c r="M1044" s="75"/>
      <c r="N1044" s="75"/>
      <c r="O1044" s="75"/>
      <c r="P1044" s="75"/>
      <c r="Q1044" s="75"/>
      <c r="R1044" s="75"/>
      <c r="S1044" s="75"/>
      <c r="T1044" s="75"/>
      <c r="U1044" s="75"/>
      <c r="V1044" s="75"/>
      <c r="W1044" s="75"/>
      <c r="X1044" s="75"/>
      <c r="Y1044" s="75"/>
      <c r="Z1044" s="75"/>
    </row>
    <row r="1045" spans="1:26" x14ac:dyDescent="0.15">
      <c r="A1045" s="75"/>
      <c r="B1045" s="76"/>
      <c r="C1045" s="75"/>
      <c r="D1045" s="75"/>
      <c r="E1045" s="75"/>
      <c r="F1045" s="75"/>
      <c r="G1045" s="75"/>
      <c r="H1045" s="75"/>
      <c r="I1045" s="75"/>
      <c r="J1045" s="75"/>
      <c r="K1045" s="75"/>
      <c r="L1045" s="75"/>
      <c r="M1045" s="75"/>
      <c r="N1045" s="75"/>
      <c r="O1045" s="75"/>
      <c r="P1045" s="75"/>
      <c r="Q1045" s="75"/>
      <c r="R1045" s="75"/>
      <c r="S1045" s="75"/>
      <c r="T1045" s="75"/>
      <c r="U1045" s="75"/>
      <c r="V1045" s="75"/>
      <c r="W1045" s="75"/>
      <c r="X1045" s="75"/>
      <c r="Y1045" s="75"/>
      <c r="Z1045" s="75"/>
    </row>
    <row r="1046" spans="1:26" x14ac:dyDescent="0.15">
      <c r="A1046" s="75"/>
      <c r="B1046" s="76"/>
      <c r="C1046" s="75"/>
      <c r="D1046" s="75"/>
      <c r="E1046" s="75"/>
      <c r="F1046" s="75"/>
      <c r="G1046" s="75"/>
      <c r="H1046" s="75"/>
      <c r="I1046" s="75"/>
      <c r="J1046" s="75"/>
      <c r="K1046" s="75"/>
      <c r="L1046" s="75"/>
      <c r="M1046" s="75"/>
      <c r="N1046" s="75"/>
      <c r="O1046" s="75"/>
      <c r="P1046" s="75"/>
      <c r="Q1046" s="75"/>
      <c r="R1046" s="75"/>
      <c r="S1046" s="75"/>
      <c r="T1046" s="75"/>
      <c r="U1046" s="75"/>
      <c r="V1046" s="75"/>
      <c r="W1046" s="75"/>
      <c r="X1046" s="75"/>
      <c r="Y1046" s="75"/>
      <c r="Z1046" s="75"/>
    </row>
  </sheetData>
  <mergeCells count="14">
    <mergeCell ref="A93:G93"/>
    <mergeCell ref="A98:G98"/>
    <mergeCell ref="A46:G46"/>
    <mergeCell ref="A49:G49"/>
    <mergeCell ref="A69:G69"/>
    <mergeCell ref="A73:G73"/>
    <mergeCell ref="A80:G80"/>
    <mergeCell ref="A33:G33"/>
    <mergeCell ref="A42:G42"/>
    <mergeCell ref="A8:G8"/>
    <mergeCell ref="A9:G9"/>
    <mergeCell ref="A10:G10"/>
    <mergeCell ref="A11:G11"/>
    <mergeCell ref="A13:G13"/>
  </mergeCells>
  <pageMargins left="0.7" right="0.7" top="0.78740157499999996" bottom="0.78740157499999996" header="0" footer="0"/>
  <pageSetup paperSize="9" orientation="portrait"/>
  <rowBreaks count="1" manualBreakCount="1">
    <brk id="107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3"/>
  <sheetViews>
    <sheetView workbookViewId="0">
      <pane ySplit="11" topLeftCell="A12" activePane="bottomLeft" state="frozen"/>
      <selection pane="bottomLeft"/>
    </sheetView>
  </sheetViews>
  <sheetFormatPr baseColWidth="10" defaultColWidth="14.5" defaultRowHeight="15" customHeight="1" x14ac:dyDescent="0.2"/>
  <cols>
    <col min="1" max="1" width="12.5" bestFit="1" customWidth="1"/>
    <col min="2" max="2" width="39.33203125" bestFit="1" customWidth="1"/>
    <col min="3" max="3" width="7.83203125" bestFit="1" customWidth="1"/>
    <col min="4" max="4" width="7" bestFit="1" customWidth="1"/>
    <col min="5" max="5" width="6" bestFit="1" customWidth="1"/>
    <col min="6" max="6" width="11.33203125" bestFit="1" customWidth="1"/>
    <col min="7" max="7" width="10.5" bestFit="1" customWidth="1"/>
    <col min="8" max="8" width="11.33203125" bestFit="1" customWidth="1"/>
    <col min="9" max="26" width="8.6640625" customWidth="1"/>
  </cols>
  <sheetData>
    <row r="1" spans="1:28" ht="15" customHeight="1" x14ac:dyDescent="0.2">
      <c r="A1" s="16"/>
      <c r="B1" s="17"/>
      <c r="C1" s="18"/>
      <c r="D1" s="19"/>
      <c r="E1" s="18"/>
      <c r="F1" s="20"/>
      <c r="G1" s="19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8" ht="15" customHeight="1" x14ac:dyDescent="0.2">
      <c r="A2" s="16"/>
      <c r="B2" s="17"/>
      <c r="C2" s="18"/>
      <c r="D2" s="19"/>
      <c r="E2" s="18"/>
      <c r="F2" s="20"/>
      <c r="G2" s="19"/>
      <c r="H2" s="2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15" customHeight="1" x14ac:dyDescent="0.2">
      <c r="A3" s="16"/>
      <c r="B3" s="17"/>
      <c r="C3" s="18"/>
      <c r="D3" s="19"/>
      <c r="E3" s="18"/>
      <c r="F3" s="20"/>
      <c r="G3" s="19"/>
      <c r="H3" s="20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 x14ac:dyDescent="0.2">
      <c r="A4" s="16"/>
      <c r="B4" s="17"/>
      <c r="C4" s="18"/>
      <c r="D4" s="19"/>
      <c r="E4" s="18"/>
      <c r="F4" s="20"/>
      <c r="G4" s="19"/>
      <c r="H4" s="20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15" customHeight="1" x14ac:dyDescent="0.2">
      <c r="A5" s="16"/>
      <c r="B5" s="17"/>
      <c r="C5" s="18"/>
      <c r="D5" s="19"/>
      <c r="E5" s="18"/>
      <c r="F5" s="20"/>
      <c r="G5" s="19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8" ht="15" customHeight="1" x14ac:dyDescent="0.2">
      <c r="A6" s="16"/>
      <c r="B6" s="17"/>
      <c r="C6" s="18"/>
      <c r="D6" s="19"/>
      <c r="E6" s="18"/>
      <c r="F6" s="20"/>
      <c r="G6" s="19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8" ht="15" customHeight="1" x14ac:dyDescent="0.2">
      <c r="A7" s="16"/>
      <c r="B7" s="17"/>
      <c r="C7" s="18"/>
      <c r="D7" s="19"/>
      <c r="E7" s="18"/>
      <c r="F7" s="20"/>
      <c r="G7" s="19"/>
      <c r="H7" s="20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 ht="15" customHeight="1" x14ac:dyDescent="0.2">
      <c r="A8" s="97" t="s">
        <v>0</v>
      </c>
      <c r="B8" s="96"/>
      <c r="C8" s="96"/>
      <c r="D8" s="96"/>
      <c r="E8" s="96"/>
      <c r="F8" s="96"/>
      <c r="G8" s="96"/>
      <c r="H8" s="96"/>
      <c r="I8" s="22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 x14ac:dyDescent="0.2">
      <c r="A9" s="98" t="s">
        <v>1</v>
      </c>
      <c r="B9" s="96"/>
      <c r="C9" s="96"/>
      <c r="D9" s="96"/>
      <c r="E9" s="96"/>
      <c r="F9" s="96"/>
      <c r="G9" s="96"/>
      <c r="H9" s="96"/>
      <c r="I9" s="22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15" customHeight="1" x14ac:dyDescent="0.2">
      <c r="A10" s="98" t="s">
        <v>2</v>
      </c>
      <c r="B10" s="96"/>
      <c r="C10" s="96"/>
      <c r="D10" s="96"/>
      <c r="E10" s="96"/>
      <c r="F10" s="96"/>
      <c r="G10" s="96"/>
      <c r="H10" s="96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8" ht="42" x14ac:dyDescent="0.2">
      <c r="A11" s="4" t="s">
        <v>3</v>
      </c>
      <c r="B11" s="4" t="s">
        <v>4</v>
      </c>
      <c r="C11" s="4" t="s">
        <v>5</v>
      </c>
      <c r="D11" s="24" t="s">
        <v>80</v>
      </c>
      <c r="E11" s="24" t="s">
        <v>6</v>
      </c>
      <c r="F11" s="24" t="s">
        <v>7</v>
      </c>
      <c r="G11" s="24" t="s">
        <v>8</v>
      </c>
      <c r="H11" s="24" t="s">
        <v>9</v>
      </c>
      <c r="I11" s="25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15" customHeight="1" x14ac:dyDescent="0.2">
      <c r="A12" s="95" t="s">
        <v>81</v>
      </c>
      <c r="B12" s="96"/>
      <c r="C12" s="96"/>
      <c r="D12" s="96"/>
      <c r="E12" s="96"/>
      <c r="F12" s="96"/>
      <c r="G12" s="96"/>
      <c r="H12" s="96"/>
      <c r="I12" s="25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5" customHeight="1" x14ac:dyDescent="0.2">
      <c r="A13" s="26" t="s">
        <v>82</v>
      </c>
      <c r="B13" s="27" t="s">
        <v>85</v>
      </c>
      <c r="C13" s="5">
        <v>0.75</v>
      </c>
      <c r="D13" s="5" t="s">
        <v>84</v>
      </c>
      <c r="E13" s="5">
        <v>6</v>
      </c>
      <c r="F13" s="7">
        <v>6707</v>
      </c>
      <c r="G13" s="7">
        <f>H13-F13</f>
        <v>1408.4699999999993</v>
      </c>
      <c r="H13" s="7">
        <f>F13*1.21</f>
        <v>8115.4699999999993</v>
      </c>
      <c r="I13" s="12"/>
      <c r="J13" s="27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x14ac:dyDescent="0.2">
      <c r="A14" s="26" t="s">
        <v>82</v>
      </c>
      <c r="B14" s="27" t="s">
        <v>86</v>
      </c>
      <c r="C14" s="5">
        <v>0.75</v>
      </c>
      <c r="D14" s="5" t="s">
        <v>84</v>
      </c>
      <c r="E14" s="5">
        <v>6</v>
      </c>
      <c r="F14" s="7">
        <v>7216</v>
      </c>
      <c r="G14" s="7">
        <f t="shared" ref="G14:G77" si="0">H14-F14</f>
        <v>1515.3600000000006</v>
      </c>
      <c r="H14" s="7">
        <f t="shared" ref="H14:H77" si="1">F14*1.21</f>
        <v>8731.36</v>
      </c>
      <c r="I14" s="12"/>
      <c r="J14" s="27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ht="15" customHeight="1" x14ac:dyDescent="0.2">
      <c r="A15" s="26" t="s">
        <v>82</v>
      </c>
      <c r="B15" s="27" t="s">
        <v>87</v>
      </c>
      <c r="C15" s="5">
        <v>1.5</v>
      </c>
      <c r="D15" s="5" t="s">
        <v>84</v>
      </c>
      <c r="E15" s="5">
        <v>3</v>
      </c>
      <c r="F15" s="7">
        <v>14104</v>
      </c>
      <c r="G15" s="7">
        <f t="shared" si="0"/>
        <v>2961.84</v>
      </c>
      <c r="H15" s="7">
        <f t="shared" si="1"/>
        <v>17065.84</v>
      </c>
      <c r="I15" s="12"/>
      <c r="J15" s="27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ht="15" customHeight="1" x14ac:dyDescent="0.2">
      <c r="A16" s="26" t="s">
        <v>82</v>
      </c>
      <c r="B16" s="27" t="s">
        <v>472</v>
      </c>
      <c r="C16" s="5">
        <v>1.5</v>
      </c>
      <c r="D16" s="5" t="s">
        <v>84</v>
      </c>
      <c r="E16" s="5">
        <v>1</v>
      </c>
      <c r="F16" s="7">
        <v>15303</v>
      </c>
      <c r="G16" s="7">
        <f t="shared" si="0"/>
        <v>3213.630000000001</v>
      </c>
      <c r="H16" s="7">
        <f t="shared" si="1"/>
        <v>18516.63</v>
      </c>
      <c r="I16" s="12"/>
      <c r="J16" s="27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15" customHeight="1" x14ac:dyDescent="0.2">
      <c r="A17" s="26" t="s">
        <v>82</v>
      </c>
      <c r="B17" s="27" t="s">
        <v>475</v>
      </c>
      <c r="C17" s="5">
        <v>6</v>
      </c>
      <c r="D17" s="5" t="s">
        <v>84</v>
      </c>
      <c r="E17" s="5">
        <v>1</v>
      </c>
      <c r="F17" s="7">
        <v>158297</v>
      </c>
      <c r="G17" s="7">
        <f t="shared" si="0"/>
        <v>33242.369999999995</v>
      </c>
      <c r="H17" s="7">
        <f t="shared" si="1"/>
        <v>191539.37</v>
      </c>
      <c r="I17" s="12"/>
      <c r="J17" s="27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15" customHeight="1" x14ac:dyDescent="0.2">
      <c r="A18" s="26" t="s">
        <v>82</v>
      </c>
      <c r="B18" s="27" t="s">
        <v>89</v>
      </c>
      <c r="C18" s="5">
        <v>0.75</v>
      </c>
      <c r="D18" s="5" t="s">
        <v>90</v>
      </c>
      <c r="E18" s="5">
        <v>6</v>
      </c>
      <c r="F18" s="7">
        <v>10122</v>
      </c>
      <c r="G18" s="7">
        <f t="shared" si="0"/>
        <v>2125.619999999999</v>
      </c>
      <c r="H18" s="7">
        <f t="shared" si="1"/>
        <v>12247.619999999999</v>
      </c>
      <c r="I18" s="12"/>
      <c r="J18" s="27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15" customHeight="1" x14ac:dyDescent="0.2">
      <c r="A19" s="26" t="s">
        <v>82</v>
      </c>
      <c r="B19" s="27" t="s">
        <v>91</v>
      </c>
      <c r="C19" s="5">
        <v>0.75</v>
      </c>
      <c r="D19" s="5" t="s">
        <v>90</v>
      </c>
      <c r="E19" s="5">
        <v>6</v>
      </c>
      <c r="F19" s="7">
        <v>10640</v>
      </c>
      <c r="G19" s="7">
        <f t="shared" si="0"/>
        <v>2234.3999999999996</v>
      </c>
      <c r="H19" s="7">
        <f t="shared" si="1"/>
        <v>12874.4</v>
      </c>
      <c r="I19" s="12"/>
      <c r="J19" s="27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1:28" ht="15" customHeight="1" x14ac:dyDescent="0.2">
      <c r="A20" s="26" t="s">
        <v>82</v>
      </c>
      <c r="B20" s="27" t="s">
        <v>473</v>
      </c>
      <c r="C20" s="5">
        <v>1.5</v>
      </c>
      <c r="D20" s="5" t="s">
        <v>90</v>
      </c>
      <c r="E20" s="5">
        <v>3</v>
      </c>
      <c r="F20" s="7">
        <v>22162</v>
      </c>
      <c r="G20" s="7">
        <f t="shared" si="0"/>
        <v>4654.0200000000004</v>
      </c>
      <c r="H20" s="7">
        <f t="shared" si="1"/>
        <v>26816.02</v>
      </c>
      <c r="I20" s="12"/>
      <c r="J20" s="27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 ht="15" customHeight="1" x14ac:dyDescent="0.2">
      <c r="A21" s="26" t="s">
        <v>82</v>
      </c>
      <c r="B21" s="27" t="s">
        <v>474</v>
      </c>
      <c r="C21" s="5">
        <v>1.5</v>
      </c>
      <c r="D21" s="5" t="s">
        <v>90</v>
      </c>
      <c r="E21" s="5">
        <v>1</v>
      </c>
      <c r="F21" s="7">
        <v>23361</v>
      </c>
      <c r="G21" s="7">
        <f t="shared" si="0"/>
        <v>4905.8099999999977</v>
      </c>
      <c r="H21" s="7">
        <f t="shared" si="1"/>
        <v>28266.809999999998</v>
      </c>
      <c r="I21" s="12"/>
      <c r="J21" s="27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1:28" ht="15" customHeight="1" x14ac:dyDescent="0.2">
      <c r="A22" s="26" t="s">
        <v>82</v>
      </c>
      <c r="B22" s="27" t="s">
        <v>476</v>
      </c>
      <c r="C22" s="5">
        <v>6</v>
      </c>
      <c r="D22" s="5" t="s">
        <v>90</v>
      </c>
      <c r="E22" s="5">
        <v>1</v>
      </c>
      <c r="F22" s="7">
        <v>236958</v>
      </c>
      <c r="G22" s="7">
        <f t="shared" si="0"/>
        <v>49761.179999999993</v>
      </c>
      <c r="H22" s="7">
        <f t="shared" si="1"/>
        <v>286719.18</v>
      </c>
      <c r="I22" s="12"/>
      <c r="J22" s="27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1:28" ht="15" customHeight="1" x14ac:dyDescent="0.2">
      <c r="A23" s="26" t="s">
        <v>82</v>
      </c>
      <c r="B23" s="27" t="s">
        <v>88</v>
      </c>
      <c r="C23" s="5">
        <v>0.75</v>
      </c>
      <c r="D23" s="5" t="s">
        <v>84</v>
      </c>
      <c r="E23" s="5">
        <v>6</v>
      </c>
      <c r="F23" s="7">
        <v>8079</v>
      </c>
      <c r="G23" s="7">
        <f t="shared" si="0"/>
        <v>1696.5900000000001</v>
      </c>
      <c r="H23" s="7">
        <f t="shared" si="1"/>
        <v>9775.59</v>
      </c>
      <c r="I23" s="12"/>
      <c r="J23" s="27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28" ht="15" customHeight="1" x14ac:dyDescent="0.2">
      <c r="A24" s="26" t="s">
        <v>82</v>
      </c>
      <c r="B24" s="27" t="s">
        <v>83</v>
      </c>
      <c r="C24" s="5">
        <v>0.75</v>
      </c>
      <c r="D24" s="5" t="s">
        <v>84</v>
      </c>
      <c r="E24" s="5">
        <v>6</v>
      </c>
      <c r="F24" s="7">
        <v>15686</v>
      </c>
      <c r="G24" s="7">
        <f t="shared" si="0"/>
        <v>3294.0599999999977</v>
      </c>
      <c r="H24" s="7">
        <f t="shared" si="1"/>
        <v>18980.059999999998</v>
      </c>
      <c r="I24" s="12"/>
      <c r="J24" s="27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ht="15" customHeight="1" x14ac:dyDescent="0.2">
      <c r="A25" s="26" t="s">
        <v>82</v>
      </c>
      <c r="B25" s="28" t="s">
        <v>92</v>
      </c>
      <c r="C25" s="5">
        <v>0.75</v>
      </c>
      <c r="D25" s="5" t="s">
        <v>84</v>
      </c>
      <c r="E25" s="5">
        <v>6</v>
      </c>
      <c r="F25" s="7">
        <v>1250</v>
      </c>
      <c r="G25" s="7">
        <f t="shared" si="0"/>
        <v>262.5</v>
      </c>
      <c r="H25" s="7">
        <f t="shared" si="1"/>
        <v>1512.5</v>
      </c>
      <c r="I25" s="12"/>
      <c r="J25" s="27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 ht="15" customHeight="1" x14ac:dyDescent="0.2">
      <c r="A26" s="26" t="s">
        <v>82</v>
      </c>
      <c r="B26" s="27" t="s">
        <v>93</v>
      </c>
      <c r="C26" s="5">
        <v>0.75</v>
      </c>
      <c r="D26" s="5" t="s">
        <v>84</v>
      </c>
      <c r="E26" s="5">
        <v>6</v>
      </c>
      <c r="F26" s="7">
        <v>995</v>
      </c>
      <c r="G26" s="7">
        <f t="shared" si="0"/>
        <v>208.95000000000005</v>
      </c>
      <c r="H26" s="7">
        <f t="shared" si="1"/>
        <v>1203.95</v>
      </c>
      <c r="I26" s="12"/>
      <c r="J26" s="27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1:28" ht="15" customHeight="1" x14ac:dyDescent="0.2">
      <c r="A27" s="26" t="s">
        <v>82</v>
      </c>
      <c r="B27" s="27" t="s">
        <v>94</v>
      </c>
      <c r="C27" s="5">
        <v>0.75</v>
      </c>
      <c r="D27" s="5" t="s">
        <v>90</v>
      </c>
      <c r="E27" s="5">
        <v>6</v>
      </c>
      <c r="F27" s="7">
        <v>1315</v>
      </c>
      <c r="G27" s="7">
        <f t="shared" si="0"/>
        <v>276.14999999999986</v>
      </c>
      <c r="H27" s="7">
        <f t="shared" si="1"/>
        <v>1591.1499999999999</v>
      </c>
      <c r="I27" s="12"/>
      <c r="J27" s="27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1:28" ht="15" customHeight="1" x14ac:dyDescent="0.2">
      <c r="A28" s="26" t="s">
        <v>82</v>
      </c>
      <c r="B28" s="27" t="s">
        <v>477</v>
      </c>
      <c r="C28" s="5">
        <v>0.75</v>
      </c>
      <c r="D28" s="5" t="s">
        <v>84</v>
      </c>
      <c r="E28" s="5">
        <v>6</v>
      </c>
      <c r="F28" s="7">
        <v>4208</v>
      </c>
      <c r="G28" s="7">
        <f t="shared" si="0"/>
        <v>883.68000000000029</v>
      </c>
      <c r="H28" s="7">
        <f t="shared" si="1"/>
        <v>5091.68</v>
      </c>
      <c r="I28" s="12"/>
      <c r="J28" s="27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1:28" ht="15" customHeight="1" x14ac:dyDescent="0.2">
      <c r="A29" s="26" t="s">
        <v>82</v>
      </c>
      <c r="B29" s="27" t="s">
        <v>478</v>
      </c>
      <c r="C29" s="5">
        <v>0.75</v>
      </c>
      <c r="D29" s="5" t="s">
        <v>84</v>
      </c>
      <c r="E29" s="5">
        <v>6</v>
      </c>
      <c r="F29" s="7">
        <v>4640</v>
      </c>
      <c r="G29" s="7">
        <f t="shared" si="0"/>
        <v>974.39999999999964</v>
      </c>
      <c r="H29" s="7">
        <f t="shared" si="1"/>
        <v>5614.4</v>
      </c>
      <c r="I29" s="12"/>
      <c r="J29" s="27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28" ht="15" customHeight="1" x14ac:dyDescent="0.2">
      <c r="A30" s="26" t="s">
        <v>82</v>
      </c>
      <c r="B30" s="27" t="s">
        <v>479</v>
      </c>
      <c r="C30" s="5">
        <v>0.75</v>
      </c>
      <c r="D30" s="5" t="s">
        <v>84</v>
      </c>
      <c r="E30" s="5">
        <v>6</v>
      </c>
      <c r="F30" s="7">
        <v>4314</v>
      </c>
      <c r="G30" s="7">
        <f t="shared" si="0"/>
        <v>905.9399999999996</v>
      </c>
      <c r="H30" s="7">
        <f t="shared" si="1"/>
        <v>5219.9399999999996</v>
      </c>
      <c r="I30" s="12"/>
      <c r="J30" s="27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28" ht="15" customHeight="1" x14ac:dyDescent="0.2">
      <c r="A31" s="26" t="s">
        <v>82</v>
      </c>
      <c r="B31" s="27" t="s">
        <v>480</v>
      </c>
      <c r="C31" s="5">
        <v>1.5</v>
      </c>
      <c r="D31" s="5" t="s">
        <v>84</v>
      </c>
      <c r="E31" s="5">
        <v>3</v>
      </c>
      <c r="F31" s="7">
        <v>11006</v>
      </c>
      <c r="G31" s="7">
        <f t="shared" si="0"/>
        <v>2311.2600000000002</v>
      </c>
      <c r="H31" s="7">
        <f t="shared" si="1"/>
        <v>13317.26</v>
      </c>
      <c r="I31" s="12"/>
      <c r="J31" s="27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28" ht="15" customHeight="1" x14ac:dyDescent="0.2">
      <c r="A32" s="26" t="s">
        <v>82</v>
      </c>
      <c r="B32" s="27" t="s">
        <v>481</v>
      </c>
      <c r="C32" s="5">
        <v>1.5</v>
      </c>
      <c r="D32" s="5" t="s">
        <v>84</v>
      </c>
      <c r="E32" s="5">
        <v>3</v>
      </c>
      <c r="F32" s="7">
        <v>11582</v>
      </c>
      <c r="G32" s="7">
        <f t="shared" si="0"/>
        <v>2432.2199999999993</v>
      </c>
      <c r="H32" s="7">
        <f t="shared" si="1"/>
        <v>14014.22</v>
      </c>
      <c r="I32" s="12"/>
      <c r="J32" s="27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ht="15" customHeight="1" x14ac:dyDescent="0.2">
      <c r="A33" s="26" t="s">
        <v>82</v>
      </c>
      <c r="B33" s="27" t="s">
        <v>482</v>
      </c>
      <c r="C33" s="5">
        <v>3</v>
      </c>
      <c r="D33" s="5" t="s">
        <v>84</v>
      </c>
      <c r="E33" s="5">
        <v>1</v>
      </c>
      <c r="F33" s="7">
        <v>42696</v>
      </c>
      <c r="G33" s="7">
        <f t="shared" si="0"/>
        <v>8966.1599999999962</v>
      </c>
      <c r="H33" s="7">
        <f t="shared" si="1"/>
        <v>51662.159999999996</v>
      </c>
      <c r="I33" s="12"/>
      <c r="J33" s="27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ht="15" customHeight="1" x14ac:dyDescent="0.2">
      <c r="A34" s="26" t="s">
        <v>82</v>
      </c>
      <c r="B34" s="27" t="s">
        <v>483</v>
      </c>
      <c r="C34" s="5">
        <v>3</v>
      </c>
      <c r="D34" s="5" t="s">
        <v>84</v>
      </c>
      <c r="E34" s="5">
        <v>1</v>
      </c>
      <c r="F34" s="7">
        <v>43847</v>
      </c>
      <c r="G34" s="7">
        <f t="shared" si="0"/>
        <v>9207.8699999999953</v>
      </c>
      <c r="H34" s="7">
        <f t="shared" si="1"/>
        <v>53054.869999999995</v>
      </c>
      <c r="I34" s="12"/>
      <c r="J34" s="27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1:28" ht="15" customHeight="1" x14ac:dyDescent="0.2">
      <c r="A35" s="26" t="s">
        <v>82</v>
      </c>
      <c r="B35" s="27" t="s">
        <v>484</v>
      </c>
      <c r="C35" s="5">
        <v>6</v>
      </c>
      <c r="D35" s="5" t="s">
        <v>84</v>
      </c>
      <c r="E35" s="5">
        <v>1</v>
      </c>
      <c r="F35" s="7">
        <v>127983</v>
      </c>
      <c r="G35" s="7">
        <f t="shared" si="0"/>
        <v>26876.429999999993</v>
      </c>
      <c r="H35" s="7">
        <f t="shared" si="1"/>
        <v>154859.43</v>
      </c>
      <c r="I35" s="12"/>
      <c r="J35" s="27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ht="15" customHeight="1" x14ac:dyDescent="0.2">
      <c r="A36" s="26" t="s">
        <v>82</v>
      </c>
      <c r="B36" s="27" t="s">
        <v>485</v>
      </c>
      <c r="C36" s="5">
        <v>0.75</v>
      </c>
      <c r="D36" s="5" t="s">
        <v>84</v>
      </c>
      <c r="E36" s="5">
        <v>6</v>
      </c>
      <c r="F36" s="7">
        <v>8031</v>
      </c>
      <c r="G36" s="7">
        <f t="shared" si="0"/>
        <v>1686.5100000000002</v>
      </c>
      <c r="H36" s="7">
        <f t="shared" si="1"/>
        <v>9717.51</v>
      </c>
      <c r="I36" s="12"/>
      <c r="J36" s="27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ht="15" customHeight="1" x14ac:dyDescent="0.2">
      <c r="A37" s="26" t="s">
        <v>82</v>
      </c>
      <c r="B37" s="27" t="s">
        <v>486</v>
      </c>
      <c r="C37" s="5">
        <v>0.75</v>
      </c>
      <c r="D37" s="5" t="s">
        <v>84</v>
      </c>
      <c r="E37" s="5">
        <v>6</v>
      </c>
      <c r="F37" s="7">
        <v>8731</v>
      </c>
      <c r="G37" s="7">
        <f t="shared" si="0"/>
        <v>1833.5100000000002</v>
      </c>
      <c r="H37" s="7">
        <f t="shared" si="1"/>
        <v>10564.51</v>
      </c>
      <c r="I37" s="12"/>
      <c r="J37" s="27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ht="15" customHeight="1" x14ac:dyDescent="0.2">
      <c r="A38" s="26" t="s">
        <v>82</v>
      </c>
      <c r="B38" s="27" t="s">
        <v>487</v>
      </c>
      <c r="C38" s="5">
        <v>0.75</v>
      </c>
      <c r="D38" s="5" t="s">
        <v>90</v>
      </c>
      <c r="E38" s="5">
        <v>6</v>
      </c>
      <c r="F38" s="7">
        <v>7273</v>
      </c>
      <c r="G38" s="7">
        <f t="shared" si="0"/>
        <v>1527.33</v>
      </c>
      <c r="H38" s="7">
        <f t="shared" si="1"/>
        <v>8800.33</v>
      </c>
      <c r="I38" s="12"/>
      <c r="J38" s="27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8" ht="15" customHeight="1" x14ac:dyDescent="0.2">
      <c r="A39" s="26" t="s">
        <v>82</v>
      </c>
      <c r="B39" s="27" t="s">
        <v>488</v>
      </c>
      <c r="C39" s="5">
        <v>0.75</v>
      </c>
      <c r="D39" s="5" t="s">
        <v>90</v>
      </c>
      <c r="E39" s="5">
        <v>6</v>
      </c>
      <c r="F39" s="7">
        <v>7561</v>
      </c>
      <c r="G39" s="7">
        <f t="shared" si="0"/>
        <v>1587.8099999999995</v>
      </c>
      <c r="H39" s="7">
        <f t="shared" si="1"/>
        <v>9148.81</v>
      </c>
      <c r="I39" s="12"/>
      <c r="J39" s="27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1:28" ht="15" customHeight="1" x14ac:dyDescent="0.2">
      <c r="A40" s="26" t="s">
        <v>82</v>
      </c>
      <c r="B40" s="27" t="s">
        <v>489</v>
      </c>
      <c r="C40" s="5">
        <v>0.75</v>
      </c>
      <c r="D40" s="5" t="s">
        <v>90</v>
      </c>
      <c r="E40" s="5">
        <v>6</v>
      </c>
      <c r="F40" s="7">
        <v>7484</v>
      </c>
      <c r="G40" s="7">
        <f t="shared" si="0"/>
        <v>1571.6399999999994</v>
      </c>
      <c r="H40" s="7">
        <f t="shared" si="1"/>
        <v>9055.64</v>
      </c>
      <c r="I40" s="12"/>
      <c r="J40" s="27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1:28" ht="15" customHeight="1" x14ac:dyDescent="0.2">
      <c r="A41" s="26" t="s">
        <v>82</v>
      </c>
      <c r="B41" s="27" t="s">
        <v>487</v>
      </c>
      <c r="C41" s="5">
        <v>1.5</v>
      </c>
      <c r="D41" s="5" t="s">
        <v>90</v>
      </c>
      <c r="E41" s="5">
        <v>3</v>
      </c>
      <c r="F41" s="7">
        <v>18902</v>
      </c>
      <c r="G41" s="7">
        <f t="shared" si="0"/>
        <v>3969.4199999999983</v>
      </c>
      <c r="H41" s="7">
        <f t="shared" si="1"/>
        <v>22871.42</v>
      </c>
      <c r="I41" s="12"/>
      <c r="J41" s="27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 ht="15" customHeight="1" x14ac:dyDescent="0.2">
      <c r="A42" s="26" t="s">
        <v>82</v>
      </c>
      <c r="B42" s="27" t="s">
        <v>490</v>
      </c>
      <c r="C42" s="5">
        <v>0.75</v>
      </c>
      <c r="D42" s="5" t="s">
        <v>90</v>
      </c>
      <c r="E42" s="5">
        <v>6</v>
      </c>
      <c r="F42" s="7">
        <v>32426</v>
      </c>
      <c r="G42" s="7">
        <f t="shared" si="0"/>
        <v>6809.4599999999991</v>
      </c>
      <c r="H42" s="7">
        <f t="shared" si="1"/>
        <v>39235.46</v>
      </c>
      <c r="I42" s="12"/>
      <c r="J42" s="27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 ht="15" customHeight="1" x14ac:dyDescent="0.2">
      <c r="A43" s="26" t="s">
        <v>82</v>
      </c>
      <c r="B43" s="27" t="s">
        <v>95</v>
      </c>
      <c r="C43" s="5">
        <v>0.75</v>
      </c>
      <c r="D43" s="5" t="s">
        <v>84</v>
      </c>
      <c r="E43" s="5">
        <v>6</v>
      </c>
      <c r="F43" s="7">
        <v>1260</v>
      </c>
      <c r="G43" s="7">
        <f t="shared" si="0"/>
        <v>264.59999999999991</v>
      </c>
      <c r="H43" s="7">
        <f t="shared" si="1"/>
        <v>1524.6</v>
      </c>
      <c r="I43" s="12"/>
      <c r="J43" s="27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 ht="15" customHeight="1" x14ac:dyDescent="0.2">
      <c r="A44" s="26" t="s">
        <v>82</v>
      </c>
      <c r="B44" s="27" t="s">
        <v>96</v>
      </c>
      <c r="C44" s="5">
        <v>0.75</v>
      </c>
      <c r="D44" s="5" t="s">
        <v>90</v>
      </c>
      <c r="E44" s="5">
        <v>6</v>
      </c>
      <c r="F44" s="7">
        <v>1545</v>
      </c>
      <c r="G44" s="7">
        <f t="shared" si="0"/>
        <v>324.45000000000005</v>
      </c>
      <c r="H44" s="7">
        <f t="shared" si="1"/>
        <v>1869.45</v>
      </c>
      <c r="I44" s="12"/>
      <c r="J44" s="27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1:28" ht="15" customHeight="1" x14ac:dyDescent="0.2">
      <c r="A45" s="26" t="s">
        <v>82</v>
      </c>
      <c r="B45" s="27" t="s">
        <v>99</v>
      </c>
      <c r="C45" s="5">
        <v>0.75</v>
      </c>
      <c r="D45" s="5" t="s">
        <v>84</v>
      </c>
      <c r="E45" s="5">
        <v>6</v>
      </c>
      <c r="F45" s="7">
        <v>4223</v>
      </c>
      <c r="G45" s="7">
        <f t="shared" si="0"/>
        <v>886.82999999999993</v>
      </c>
      <c r="H45" s="7">
        <f t="shared" si="1"/>
        <v>5109.83</v>
      </c>
      <c r="I45" s="12"/>
      <c r="J45" s="27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1:28" ht="15" customHeight="1" x14ac:dyDescent="0.2">
      <c r="A46" s="26" t="s">
        <v>82</v>
      </c>
      <c r="B46" s="27" t="s">
        <v>100</v>
      </c>
      <c r="C46" s="5">
        <v>0.75</v>
      </c>
      <c r="D46" s="5" t="s">
        <v>84</v>
      </c>
      <c r="E46" s="5">
        <v>6</v>
      </c>
      <c r="F46" s="7">
        <v>4439</v>
      </c>
      <c r="G46" s="7">
        <f t="shared" si="0"/>
        <v>932.1899999999996</v>
      </c>
      <c r="H46" s="7">
        <f t="shared" si="1"/>
        <v>5371.19</v>
      </c>
      <c r="I46" s="12"/>
      <c r="J46" s="27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1:28" ht="15" customHeight="1" x14ac:dyDescent="0.2">
      <c r="A47" s="26" t="s">
        <v>82</v>
      </c>
      <c r="B47" s="27" t="s">
        <v>99</v>
      </c>
      <c r="C47" s="5">
        <v>1.5</v>
      </c>
      <c r="D47" s="5" t="s">
        <v>84</v>
      </c>
      <c r="E47" s="5">
        <v>3</v>
      </c>
      <c r="F47" s="7">
        <v>9405</v>
      </c>
      <c r="G47" s="7">
        <f t="shared" si="0"/>
        <v>1975.0499999999993</v>
      </c>
      <c r="H47" s="7">
        <f t="shared" si="1"/>
        <v>11380.05</v>
      </c>
      <c r="I47" s="12"/>
      <c r="J47" s="2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1:28" ht="15" customHeight="1" x14ac:dyDescent="0.2">
      <c r="A48" s="26" t="s">
        <v>82</v>
      </c>
      <c r="B48" s="27" t="s">
        <v>99</v>
      </c>
      <c r="C48" s="5">
        <v>3</v>
      </c>
      <c r="D48" s="5" t="s">
        <v>84</v>
      </c>
      <c r="E48" s="5">
        <v>1</v>
      </c>
      <c r="F48" s="7">
        <v>36221</v>
      </c>
      <c r="G48" s="7">
        <f t="shared" si="0"/>
        <v>7606.4099999999962</v>
      </c>
      <c r="H48" s="7">
        <f t="shared" si="1"/>
        <v>43827.409999999996</v>
      </c>
      <c r="I48" s="12"/>
      <c r="J48" s="27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1:28" ht="15" customHeight="1" x14ac:dyDescent="0.2">
      <c r="A49" s="26" t="s">
        <v>82</v>
      </c>
      <c r="B49" s="27" t="s">
        <v>491</v>
      </c>
      <c r="C49" s="5">
        <v>0.75</v>
      </c>
      <c r="D49" s="5" t="s">
        <v>84</v>
      </c>
      <c r="E49" s="5">
        <v>6</v>
      </c>
      <c r="F49" s="7">
        <v>9547</v>
      </c>
      <c r="G49" s="7">
        <f t="shared" si="0"/>
        <v>2004.869999999999</v>
      </c>
      <c r="H49" s="7">
        <f t="shared" si="1"/>
        <v>11551.869999999999</v>
      </c>
      <c r="I49" s="12"/>
      <c r="J49" s="27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1:28" ht="15" customHeight="1" x14ac:dyDescent="0.2">
      <c r="A50" s="26" t="s">
        <v>82</v>
      </c>
      <c r="B50" s="27" t="s">
        <v>101</v>
      </c>
      <c r="C50" s="5">
        <v>0.75</v>
      </c>
      <c r="D50" s="5" t="s">
        <v>84</v>
      </c>
      <c r="E50" s="5">
        <v>6</v>
      </c>
      <c r="F50" s="7">
        <v>10554</v>
      </c>
      <c r="G50" s="7">
        <f t="shared" si="0"/>
        <v>2216.34</v>
      </c>
      <c r="H50" s="7">
        <f t="shared" si="1"/>
        <v>12770.34</v>
      </c>
      <c r="I50" s="12"/>
      <c r="J50" s="27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1:28" ht="15" customHeight="1" x14ac:dyDescent="0.2">
      <c r="A51" s="26" t="s">
        <v>82</v>
      </c>
      <c r="B51" s="27" t="s">
        <v>492</v>
      </c>
      <c r="C51" s="5">
        <v>0.75</v>
      </c>
      <c r="D51" s="5" t="s">
        <v>84</v>
      </c>
      <c r="E51" s="5">
        <v>6</v>
      </c>
      <c r="F51" s="7">
        <v>10938</v>
      </c>
      <c r="G51" s="7">
        <f t="shared" si="0"/>
        <v>2296.9799999999996</v>
      </c>
      <c r="H51" s="7">
        <f t="shared" si="1"/>
        <v>13234.98</v>
      </c>
      <c r="I51" s="12"/>
      <c r="J51" s="27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1:28" ht="15" customHeight="1" x14ac:dyDescent="0.2">
      <c r="A52" s="26" t="s">
        <v>82</v>
      </c>
      <c r="B52" s="27" t="s">
        <v>98</v>
      </c>
      <c r="C52" s="5">
        <v>0.75</v>
      </c>
      <c r="D52" s="5" t="s">
        <v>84</v>
      </c>
      <c r="E52" s="5">
        <v>6</v>
      </c>
      <c r="F52" s="7">
        <v>49885</v>
      </c>
      <c r="G52" s="7">
        <f t="shared" si="0"/>
        <v>10475.849999999999</v>
      </c>
      <c r="H52" s="7">
        <f t="shared" si="1"/>
        <v>60360.85</v>
      </c>
      <c r="I52" s="12"/>
      <c r="J52" s="27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1:28" ht="15" customHeight="1" x14ac:dyDescent="0.2">
      <c r="A53" s="26" t="s">
        <v>82</v>
      </c>
      <c r="B53" s="27" t="s">
        <v>97</v>
      </c>
      <c r="C53" s="5">
        <v>0.75</v>
      </c>
      <c r="D53" s="5" t="s">
        <v>84</v>
      </c>
      <c r="E53" s="5">
        <v>6</v>
      </c>
      <c r="F53" s="7">
        <v>51900</v>
      </c>
      <c r="G53" s="7">
        <f t="shared" si="0"/>
        <v>10899</v>
      </c>
      <c r="H53" s="7">
        <f t="shared" si="1"/>
        <v>62799</v>
      </c>
      <c r="I53" s="12"/>
      <c r="J53" s="27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1:28" ht="15" customHeight="1" x14ac:dyDescent="0.2">
      <c r="A54" s="26" t="s">
        <v>82</v>
      </c>
      <c r="B54" s="27" t="s">
        <v>102</v>
      </c>
      <c r="C54" s="5">
        <v>0.75</v>
      </c>
      <c r="D54" s="5" t="s">
        <v>90</v>
      </c>
      <c r="E54" s="5">
        <v>6</v>
      </c>
      <c r="F54" s="7">
        <v>6813</v>
      </c>
      <c r="G54" s="7">
        <f t="shared" si="0"/>
        <v>1430.7299999999996</v>
      </c>
      <c r="H54" s="7">
        <f t="shared" si="1"/>
        <v>8243.73</v>
      </c>
      <c r="I54" s="12"/>
      <c r="J54" s="27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1:28" ht="15" customHeight="1" x14ac:dyDescent="0.2">
      <c r="A55" s="26" t="s">
        <v>82</v>
      </c>
      <c r="B55" s="27" t="s">
        <v>103</v>
      </c>
      <c r="C55" s="5">
        <v>0.75</v>
      </c>
      <c r="D55" s="5" t="s">
        <v>90</v>
      </c>
      <c r="E55" s="5">
        <v>6</v>
      </c>
      <c r="F55" s="7">
        <v>7197</v>
      </c>
      <c r="G55" s="7">
        <f t="shared" si="0"/>
        <v>1511.369999999999</v>
      </c>
      <c r="H55" s="7">
        <f t="shared" si="1"/>
        <v>8708.369999999999</v>
      </c>
      <c r="I55" s="12"/>
      <c r="J55" s="27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1:28" ht="15" customHeight="1" x14ac:dyDescent="0.2">
      <c r="A56" s="26" t="s">
        <v>82</v>
      </c>
      <c r="B56" s="28" t="s">
        <v>104</v>
      </c>
      <c r="C56" s="5">
        <v>0.75</v>
      </c>
      <c r="D56" s="5" t="s">
        <v>84</v>
      </c>
      <c r="E56" s="5">
        <v>6</v>
      </c>
      <c r="F56" s="7">
        <v>1048</v>
      </c>
      <c r="G56" s="7">
        <f t="shared" si="0"/>
        <v>220.07999999999993</v>
      </c>
      <c r="H56" s="7">
        <f t="shared" si="1"/>
        <v>1268.08</v>
      </c>
      <c r="I56" s="12"/>
      <c r="J56" s="27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1:28" ht="15" customHeight="1" x14ac:dyDescent="0.2">
      <c r="A57" s="26" t="s">
        <v>82</v>
      </c>
      <c r="B57" s="28" t="s">
        <v>105</v>
      </c>
      <c r="C57" s="5">
        <v>0.75</v>
      </c>
      <c r="D57" s="5" t="s">
        <v>90</v>
      </c>
      <c r="E57" s="5">
        <v>6</v>
      </c>
      <c r="F57" s="7">
        <v>1850</v>
      </c>
      <c r="G57" s="7">
        <f t="shared" si="0"/>
        <v>388.5</v>
      </c>
      <c r="H57" s="7">
        <f t="shared" si="1"/>
        <v>2238.5</v>
      </c>
      <c r="I57" s="12"/>
      <c r="J57" s="27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1:28" ht="15" customHeight="1" x14ac:dyDescent="0.2">
      <c r="A58" s="26" t="s">
        <v>82</v>
      </c>
      <c r="B58" s="27" t="s">
        <v>106</v>
      </c>
      <c r="C58" s="5">
        <v>0.75</v>
      </c>
      <c r="D58" s="5" t="s">
        <v>84</v>
      </c>
      <c r="E58" s="5">
        <v>6</v>
      </c>
      <c r="F58" s="7">
        <v>1290</v>
      </c>
      <c r="G58" s="7">
        <f t="shared" si="0"/>
        <v>270.89999999999986</v>
      </c>
      <c r="H58" s="7">
        <f t="shared" si="1"/>
        <v>1560.8999999999999</v>
      </c>
      <c r="I58" s="12"/>
      <c r="J58" s="27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1:28" ht="15" customHeight="1" x14ac:dyDescent="0.2">
      <c r="A59" s="26" t="s">
        <v>82</v>
      </c>
      <c r="B59" s="27" t="s">
        <v>107</v>
      </c>
      <c r="C59" s="5">
        <v>0.75</v>
      </c>
      <c r="D59" s="5" t="s">
        <v>90</v>
      </c>
      <c r="E59" s="5">
        <v>6</v>
      </c>
      <c r="F59" s="7">
        <v>14590</v>
      </c>
      <c r="G59" s="7">
        <f t="shared" si="0"/>
        <v>3063.8999999999978</v>
      </c>
      <c r="H59" s="7">
        <f t="shared" si="1"/>
        <v>17653.899999999998</v>
      </c>
      <c r="I59" s="12"/>
      <c r="J59" s="27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1:28" ht="15" customHeight="1" x14ac:dyDescent="0.2">
      <c r="A60" s="26" t="s">
        <v>82</v>
      </c>
      <c r="B60" s="27" t="s">
        <v>108</v>
      </c>
      <c r="C60" s="5">
        <v>0.75</v>
      </c>
      <c r="D60" s="5" t="s">
        <v>84</v>
      </c>
      <c r="E60" s="5">
        <v>6</v>
      </c>
      <c r="F60" s="7">
        <v>5990</v>
      </c>
      <c r="G60" s="7">
        <f t="shared" si="0"/>
        <v>1257.8999999999996</v>
      </c>
      <c r="H60" s="7">
        <f t="shared" si="1"/>
        <v>7247.9</v>
      </c>
      <c r="I60" s="12"/>
      <c r="J60" s="27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1:28" ht="15" customHeight="1" x14ac:dyDescent="0.2">
      <c r="A61" s="26" t="s">
        <v>82</v>
      </c>
      <c r="B61" s="27" t="s">
        <v>493</v>
      </c>
      <c r="C61" s="5">
        <v>0.2</v>
      </c>
      <c r="D61" s="5" t="s">
        <v>84</v>
      </c>
      <c r="E61" s="5">
        <v>24</v>
      </c>
      <c r="F61" s="7">
        <v>304</v>
      </c>
      <c r="G61" s="7">
        <f t="shared" si="0"/>
        <v>63.839999999999975</v>
      </c>
      <c r="H61" s="7">
        <f t="shared" si="1"/>
        <v>367.84</v>
      </c>
      <c r="I61" s="12"/>
      <c r="J61" s="27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1:28" ht="15" customHeight="1" x14ac:dyDescent="0.2">
      <c r="A62" s="26" t="s">
        <v>82</v>
      </c>
      <c r="B62" s="27" t="s">
        <v>494</v>
      </c>
      <c r="C62" s="5">
        <v>0.375</v>
      </c>
      <c r="D62" s="5" t="s">
        <v>84</v>
      </c>
      <c r="E62" s="5">
        <v>12</v>
      </c>
      <c r="F62" s="7">
        <v>537</v>
      </c>
      <c r="G62" s="7">
        <f t="shared" si="0"/>
        <v>112.76999999999998</v>
      </c>
      <c r="H62" s="7">
        <f t="shared" si="1"/>
        <v>649.77</v>
      </c>
      <c r="I62" s="12"/>
      <c r="J62" s="27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 ht="15" customHeight="1" x14ac:dyDescent="0.2">
      <c r="A63" s="26" t="s">
        <v>82</v>
      </c>
      <c r="B63" s="27" t="s">
        <v>493</v>
      </c>
      <c r="C63" s="5">
        <v>0.75</v>
      </c>
      <c r="D63" s="5" t="s">
        <v>84</v>
      </c>
      <c r="E63" s="5">
        <v>6</v>
      </c>
      <c r="F63" s="7">
        <v>899</v>
      </c>
      <c r="G63" s="7">
        <f t="shared" si="0"/>
        <v>188.78999999999996</v>
      </c>
      <c r="H63" s="7">
        <f t="shared" si="1"/>
        <v>1087.79</v>
      </c>
      <c r="I63" s="12"/>
      <c r="J63" s="27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1:28" ht="15" customHeight="1" x14ac:dyDescent="0.2">
      <c r="A64" s="26" t="s">
        <v>82</v>
      </c>
      <c r="B64" s="27" t="s">
        <v>495</v>
      </c>
      <c r="C64" s="5">
        <v>0.75</v>
      </c>
      <c r="D64" s="5" t="s">
        <v>84</v>
      </c>
      <c r="E64" s="5">
        <v>6</v>
      </c>
      <c r="F64" s="7">
        <v>899</v>
      </c>
      <c r="G64" s="7">
        <f t="shared" si="0"/>
        <v>188.78999999999996</v>
      </c>
      <c r="H64" s="7">
        <f t="shared" si="1"/>
        <v>1087.79</v>
      </c>
      <c r="I64" s="12"/>
      <c r="J64" s="27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1:28" ht="15" customHeight="1" x14ac:dyDescent="0.2">
      <c r="A65" s="26" t="s">
        <v>82</v>
      </c>
      <c r="B65" s="27" t="s">
        <v>496</v>
      </c>
      <c r="C65" s="5">
        <v>0.75</v>
      </c>
      <c r="D65" s="5" t="s">
        <v>84</v>
      </c>
      <c r="E65" s="5">
        <v>6</v>
      </c>
      <c r="F65" s="7">
        <v>923</v>
      </c>
      <c r="G65" s="7">
        <f t="shared" si="0"/>
        <v>193.82999999999993</v>
      </c>
      <c r="H65" s="7">
        <f t="shared" si="1"/>
        <v>1116.83</v>
      </c>
      <c r="I65" s="12"/>
      <c r="J65" s="27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1:28" ht="15" customHeight="1" x14ac:dyDescent="0.2">
      <c r="A66" s="26" t="s">
        <v>82</v>
      </c>
      <c r="B66" s="27" t="s">
        <v>497</v>
      </c>
      <c r="C66" s="5">
        <v>0.75</v>
      </c>
      <c r="D66" s="5" t="s">
        <v>84</v>
      </c>
      <c r="E66" s="5">
        <v>6</v>
      </c>
      <c r="F66" s="7">
        <v>1000</v>
      </c>
      <c r="G66" s="7">
        <f t="shared" si="0"/>
        <v>210</v>
      </c>
      <c r="H66" s="7">
        <f t="shared" si="1"/>
        <v>1210</v>
      </c>
      <c r="I66" s="12"/>
      <c r="J66" s="27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1:28" ht="15" customHeight="1" x14ac:dyDescent="0.2">
      <c r="A67" s="26" t="s">
        <v>82</v>
      </c>
      <c r="B67" s="27" t="s">
        <v>498</v>
      </c>
      <c r="C67" s="5">
        <v>1.5</v>
      </c>
      <c r="D67" s="5" t="s">
        <v>84</v>
      </c>
      <c r="E67" s="5">
        <v>3</v>
      </c>
      <c r="F67" s="7">
        <v>1961</v>
      </c>
      <c r="G67" s="7">
        <f t="shared" si="0"/>
        <v>411.80999999999995</v>
      </c>
      <c r="H67" s="7">
        <f t="shared" si="1"/>
        <v>2372.81</v>
      </c>
      <c r="I67" s="12"/>
      <c r="J67" s="27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1:28" ht="15" customHeight="1" x14ac:dyDescent="0.2">
      <c r="A68" s="26" t="s">
        <v>82</v>
      </c>
      <c r="B68" s="27" t="s">
        <v>499</v>
      </c>
      <c r="C68" s="5">
        <v>1.5</v>
      </c>
      <c r="D68" s="5" t="s">
        <v>84</v>
      </c>
      <c r="E68" s="5">
        <v>3</v>
      </c>
      <c r="F68" s="7">
        <v>1961</v>
      </c>
      <c r="G68" s="7">
        <f t="shared" si="0"/>
        <v>411.80999999999995</v>
      </c>
      <c r="H68" s="7">
        <f t="shared" si="1"/>
        <v>2372.81</v>
      </c>
      <c r="I68" s="12"/>
      <c r="J68" s="27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1:28" ht="15" customHeight="1" x14ac:dyDescent="0.2">
      <c r="A69" s="26" t="s">
        <v>82</v>
      </c>
      <c r="B69" s="27" t="s">
        <v>500</v>
      </c>
      <c r="C69" s="5">
        <v>1.5</v>
      </c>
      <c r="D69" s="5" t="s">
        <v>84</v>
      </c>
      <c r="E69" s="5">
        <v>3</v>
      </c>
      <c r="F69" s="7">
        <v>2239</v>
      </c>
      <c r="G69" s="7">
        <f t="shared" si="0"/>
        <v>470.19000000000005</v>
      </c>
      <c r="H69" s="7">
        <f t="shared" si="1"/>
        <v>2709.19</v>
      </c>
      <c r="I69" s="12"/>
      <c r="J69" s="27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1:28" ht="15" customHeight="1" x14ac:dyDescent="0.2">
      <c r="A70" s="26" t="s">
        <v>82</v>
      </c>
      <c r="B70" s="27" t="s">
        <v>501</v>
      </c>
      <c r="C70" s="5">
        <v>1.5</v>
      </c>
      <c r="D70" s="5" t="s">
        <v>84</v>
      </c>
      <c r="E70" s="5">
        <v>3</v>
      </c>
      <c r="F70" s="7">
        <v>2038</v>
      </c>
      <c r="G70" s="7">
        <f t="shared" si="0"/>
        <v>427.98</v>
      </c>
      <c r="H70" s="7">
        <f t="shared" si="1"/>
        <v>2465.98</v>
      </c>
      <c r="I70" s="12"/>
      <c r="J70" s="27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1:28" ht="15" customHeight="1" x14ac:dyDescent="0.2">
      <c r="A71" s="26" t="s">
        <v>82</v>
      </c>
      <c r="B71" s="27" t="s">
        <v>502</v>
      </c>
      <c r="C71" s="5">
        <v>3</v>
      </c>
      <c r="D71" s="5" t="s">
        <v>84</v>
      </c>
      <c r="E71" s="5">
        <v>1</v>
      </c>
      <c r="F71" s="7">
        <v>7097</v>
      </c>
      <c r="G71" s="7">
        <f t="shared" si="0"/>
        <v>1490.369999999999</v>
      </c>
      <c r="H71" s="7">
        <f t="shared" si="1"/>
        <v>8587.369999999999</v>
      </c>
      <c r="I71" s="12"/>
      <c r="J71" s="27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1:28" ht="15" customHeight="1" x14ac:dyDescent="0.2">
      <c r="A72" s="26" t="s">
        <v>82</v>
      </c>
      <c r="B72" s="27" t="s">
        <v>503</v>
      </c>
      <c r="C72" s="5">
        <v>3</v>
      </c>
      <c r="D72" s="5" t="s">
        <v>84</v>
      </c>
      <c r="E72" s="5">
        <v>1</v>
      </c>
      <c r="F72" s="7">
        <v>7097</v>
      </c>
      <c r="G72" s="7">
        <f t="shared" si="0"/>
        <v>1490.369999999999</v>
      </c>
      <c r="H72" s="7">
        <f t="shared" si="1"/>
        <v>8587.369999999999</v>
      </c>
      <c r="I72" s="12"/>
      <c r="J72" s="27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1:28" ht="15" customHeight="1" x14ac:dyDescent="0.2">
      <c r="A73" s="26" t="s">
        <v>82</v>
      </c>
      <c r="B73" s="27" t="s">
        <v>493</v>
      </c>
      <c r="C73" s="5">
        <v>6</v>
      </c>
      <c r="D73" s="5" t="s">
        <v>84</v>
      </c>
      <c r="E73" s="5">
        <v>1</v>
      </c>
      <c r="F73" s="7">
        <v>14357</v>
      </c>
      <c r="G73" s="7">
        <f t="shared" si="0"/>
        <v>3014.9700000000012</v>
      </c>
      <c r="H73" s="7">
        <f t="shared" si="1"/>
        <v>17371.97</v>
      </c>
      <c r="I73" s="12"/>
      <c r="J73" s="27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1:28" ht="15" customHeight="1" x14ac:dyDescent="0.2">
      <c r="A74" s="26" t="s">
        <v>82</v>
      </c>
      <c r="B74" s="27" t="s">
        <v>493</v>
      </c>
      <c r="C74" s="5">
        <v>9</v>
      </c>
      <c r="D74" s="5" t="s">
        <v>84</v>
      </c>
      <c r="E74" s="5">
        <v>1</v>
      </c>
      <c r="F74" s="7">
        <v>21703</v>
      </c>
      <c r="G74" s="7">
        <f t="shared" si="0"/>
        <v>4557.630000000001</v>
      </c>
      <c r="H74" s="7">
        <f t="shared" si="1"/>
        <v>26260.63</v>
      </c>
      <c r="I74" s="12"/>
      <c r="J74" s="27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1:28" ht="15" customHeight="1" x14ac:dyDescent="0.2">
      <c r="A75" s="26" t="s">
        <v>82</v>
      </c>
      <c r="B75" s="27" t="s">
        <v>494</v>
      </c>
      <c r="C75" s="5">
        <v>12</v>
      </c>
      <c r="D75" s="5" t="s">
        <v>84</v>
      </c>
      <c r="E75" s="5">
        <v>1</v>
      </c>
      <c r="F75" s="7">
        <v>35989</v>
      </c>
      <c r="G75" s="7">
        <f t="shared" si="0"/>
        <v>7557.6900000000023</v>
      </c>
      <c r="H75" s="7">
        <f t="shared" si="1"/>
        <v>43546.69</v>
      </c>
      <c r="I75" s="12"/>
      <c r="J75" s="27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1:28" ht="15" customHeight="1" x14ac:dyDescent="0.2">
      <c r="A76" s="26" t="s">
        <v>82</v>
      </c>
      <c r="B76" s="27" t="s">
        <v>493</v>
      </c>
      <c r="C76" s="5">
        <v>15</v>
      </c>
      <c r="D76" s="5" t="s">
        <v>84</v>
      </c>
      <c r="E76" s="5">
        <v>1</v>
      </c>
      <c r="F76" s="7">
        <v>45315</v>
      </c>
      <c r="G76" s="7">
        <f t="shared" si="0"/>
        <v>9516.1500000000015</v>
      </c>
      <c r="H76" s="7">
        <f t="shared" si="1"/>
        <v>54831.15</v>
      </c>
      <c r="I76" s="12"/>
      <c r="J76" s="27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1:28" ht="15" customHeight="1" x14ac:dyDescent="0.2">
      <c r="A77" s="26" t="s">
        <v>82</v>
      </c>
      <c r="B77" s="27" t="s">
        <v>504</v>
      </c>
      <c r="C77" s="5">
        <v>0.75</v>
      </c>
      <c r="D77" s="5" t="s">
        <v>84</v>
      </c>
      <c r="E77" s="5">
        <v>6</v>
      </c>
      <c r="F77" s="7">
        <v>1643</v>
      </c>
      <c r="G77" s="7">
        <f t="shared" si="0"/>
        <v>345.03</v>
      </c>
      <c r="H77" s="7">
        <f t="shared" si="1"/>
        <v>1988.03</v>
      </c>
      <c r="I77" s="12"/>
      <c r="J77" s="27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1:28" ht="15" customHeight="1" x14ac:dyDescent="0.2">
      <c r="A78" s="26" t="s">
        <v>82</v>
      </c>
      <c r="B78" s="27" t="s">
        <v>505</v>
      </c>
      <c r="C78" s="5">
        <v>0.75</v>
      </c>
      <c r="D78" s="5" t="s">
        <v>84</v>
      </c>
      <c r="E78" s="5">
        <v>6</v>
      </c>
      <c r="F78" s="7">
        <v>1695</v>
      </c>
      <c r="G78" s="7">
        <f t="shared" ref="G78:G142" si="2">H78-F78</f>
        <v>355.94999999999982</v>
      </c>
      <c r="H78" s="7">
        <f t="shared" ref="H78:H142" si="3">F78*1.21</f>
        <v>2050.9499999999998</v>
      </c>
      <c r="I78" s="12"/>
      <c r="J78" s="27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28" ht="15" customHeight="1" x14ac:dyDescent="0.2">
      <c r="A79" s="26" t="s">
        <v>82</v>
      </c>
      <c r="B79" s="27" t="s">
        <v>509</v>
      </c>
      <c r="C79" s="5">
        <v>0.75</v>
      </c>
      <c r="D79" s="5" t="s">
        <v>84</v>
      </c>
      <c r="E79" s="5">
        <v>6</v>
      </c>
      <c r="F79" s="7">
        <v>1129</v>
      </c>
      <c r="G79" s="7">
        <f t="shared" si="2"/>
        <v>237.08999999999992</v>
      </c>
      <c r="H79" s="7">
        <f t="shared" si="3"/>
        <v>1366.09</v>
      </c>
      <c r="I79" s="12"/>
      <c r="J79" s="27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1:28" ht="15" customHeight="1" x14ac:dyDescent="0.2">
      <c r="A80" s="26" t="s">
        <v>82</v>
      </c>
      <c r="B80" s="27" t="s">
        <v>510</v>
      </c>
      <c r="C80" s="5">
        <v>1.5</v>
      </c>
      <c r="D80" s="5" t="s">
        <v>84</v>
      </c>
      <c r="E80" s="5">
        <v>3</v>
      </c>
      <c r="F80" s="7">
        <v>2489</v>
      </c>
      <c r="G80" s="7">
        <f t="shared" si="2"/>
        <v>522.69000000000005</v>
      </c>
      <c r="H80" s="7">
        <f t="shared" si="3"/>
        <v>3011.69</v>
      </c>
      <c r="I80" s="12"/>
      <c r="J80" s="27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1:28" ht="15" customHeight="1" x14ac:dyDescent="0.2">
      <c r="A81" s="26" t="s">
        <v>82</v>
      </c>
      <c r="B81" s="27" t="s">
        <v>508</v>
      </c>
      <c r="C81" s="5">
        <v>0.75</v>
      </c>
      <c r="D81" s="5" t="s">
        <v>90</v>
      </c>
      <c r="E81" s="5">
        <v>6</v>
      </c>
      <c r="F81" s="7">
        <v>1129</v>
      </c>
      <c r="G81" s="7">
        <f t="shared" si="2"/>
        <v>237.08999999999992</v>
      </c>
      <c r="H81" s="7">
        <f t="shared" si="3"/>
        <v>1366.09</v>
      </c>
      <c r="I81" s="12"/>
      <c r="J81" s="27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1:28" ht="15" customHeight="1" x14ac:dyDescent="0.2">
      <c r="A82" s="26" t="s">
        <v>82</v>
      </c>
      <c r="B82" s="27" t="s">
        <v>506</v>
      </c>
      <c r="C82" s="5">
        <v>0.75</v>
      </c>
      <c r="D82" s="5" t="s">
        <v>84</v>
      </c>
      <c r="E82" s="5">
        <v>6</v>
      </c>
      <c r="F82" s="7">
        <v>986</v>
      </c>
      <c r="G82" s="7">
        <f t="shared" si="2"/>
        <v>207.05999999999995</v>
      </c>
      <c r="H82" s="7">
        <f t="shared" si="3"/>
        <v>1193.06</v>
      </c>
      <c r="I82" s="12"/>
      <c r="J82" s="27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1:28" ht="15" customHeight="1" x14ac:dyDescent="0.2">
      <c r="A83" s="26" t="s">
        <v>82</v>
      </c>
      <c r="B83" s="27" t="s">
        <v>507</v>
      </c>
      <c r="C83" s="5">
        <v>0.75</v>
      </c>
      <c r="D83" s="5" t="s">
        <v>84</v>
      </c>
      <c r="E83" s="5">
        <v>6</v>
      </c>
      <c r="F83" s="7">
        <v>1010</v>
      </c>
      <c r="G83" s="7">
        <f t="shared" si="2"/>
        <v>212.09999999999991</v>
      </c>
      <c r="H83" s="7">
        <f t="shared" si="3"/>
        <v>1222.0999999999999</v>
      </c>
      <c r="I83" s="12"/>
      <c r="J83" s="27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1:28" ht="15" customHeight="1" x14ac:dyDescent="0.2">
      <c r="A84" s="26" t="s">
        <v>82</v>
      </c>
      <c r="B84" s="27" t="s">
        <v>110</v>
      </c>
      <c r="C84" s="5">
        <v>0.75</v>
      </c>
      <c r="D84" s="5" t="s">
        <v>90</v>
      </c>
      <c r="E84" s="5">
        <v>6</v>
      </c>
      <c r="F84" s="7">
        <v>1340</v>
      </c>
      <c r="G84" s="7">
        <f t="shared" si="2"/>
        <v>281.39999999999986</v>
      </c>
      <c r="H84" s="7">
        <f t="shared" si="3"/>
        <v>1621.3999999999999</v>
      </c>
      <c r="I84" s="12"/>
      <c r="J84" s="27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1:28" ht="15" customHeight="1" x14ac:dyDescent="0.2">
      <c r="A85" s="26" t="s">
        <v>82</v>
      </c>
      <c r="B85" s="27" t="s">
        <v>111</v>
      </c>
      <c r="C85" s="5">
        <v>1.5</v>
      </c>
      <c r="D85" s="5" t="s">
        <v>90</v>
      </c>
      <c r="E85" s="5">
        <v>3</v>
      </c>
      <c r="F85" s="7">
        <v>2911</v>
      </c>
      <c r="G85" s="7">
        <f t="shared" si="2"/>
        <v>611.30999999999995</v>
      </c>
      <c r="H85" s="7">
        <f t="shared" si="3"/>
        <v>3522.31</v>
      </c>
      <c r="I85" s="12"/>
      <c r="J85" s="27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1:28" ht="15" customHeight="1" x14ac:dyDescent="0.2">
      <c r="A86" s="26" t="s">
        <v>82</v>
      </c>
      <c r="B86" s="27" t="s">
        <v>512</v>
      </c>
      <c r="C86" s="5">
        <v>0.2</v>
      </c>
      <c r="D86" s="5" t="s">
        <v>90</v>
      </c>
      <c r="E86" s="5">
        <v>24</v>
      </c>
      <c r="F86" s="7">
        <v>344</v>
      </c>
      <c r="G86" s="7">
        <f t="shared" si="2"/>
        <v>72.240000000000009</v>
      </c>
      <c r="H86" s="7">
        <f t="shared" si="3"/>
        <v>416.24</v>
      </c>
      <c r="I86" s="12"/>
      <c r="J86" s="27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1:28" ht="15" customHeight="1" x14ac:dyDescent="0.2">
      <c r="A87" s="26" t="s">
        <v>82</v>
      </c>
      <c r="B87" s="27" t="s">
        <v>513</v>
      </c>
      <c r="C87" s="5">
        <v>0.375</v>
      </c>
      <c r="D87" s="5" t="s">
        <v>90</v>
      </c>
      <c r="E87" s="5">
        <v>12</v>
      </c>
      <c r="F87" s="7">
        <v>623</v>
      </c>
      <c r="G87" s="7">
        <f t="shared" si="2"/>
        <v>130.82999999999993</v>
      </c>
      <c r="H87" s="7">
        <f t="shared" si="3"/>
        <v>753.82999999999993</v>
      </c>
      <c r="I87" s="12"/>
      <c r="J87" s="27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 ht="15" customHeight="1" x14ac:dyDescent="0.2">
      <c r="A88" s="26" t="s">
        <v>82</v>
      </c>
      <c r="B88" s="27" t="s">
        <v>513</v>
      </c>
      <c r="C88" s="5">
        <v>0.75</v>
      </c>
      <c r="D88" s="5" t="s">
        <v>90</v>
      </c>
      <c r="E88" s="5">
        <v>6</v>
      </c>
      <c r="F88" s="7">
        <v>1072</v>
      </c>
      <c r="G88" s="7">
        <f t="shared" si="2"/>
        <v>225.11999999999989</v>
      </c>
      <c r="H88" s="7">
        <f t="shared" si="3"/>
        <v>1297.1199999999999</v>
      </c>
      <c r="I88" s="12"/>
      <c r="J88" s="27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</row>
    <row r="89" spans="1:28" ht="15" customHeight="1" x14ac:dyDescent="0.2">
      <c r="A89" s="26" t="s">
        <v>82</v>
      </c>
      <c r="B89" s="27" t="s">
        <v>514</v>
      </c>
      <c r="C89" s="5">
        <v>0.75</v>
      </c>
      <c r="D89" s="5" t="s">
        <v>90</v>
      </c>
      <c r="E89" s="5">
        <v>6</v>
      </c>
      <c r="F89" s="7">
        <v>1096</v>
      </c>
      <c r="G89" s="7">
        <f t="shared" si="2"/>
        <v>230.15999999999985</v>
      </c>
      <c r="H89" s="7">
        <f t="shared" si="3"/>
        <v>1326.1599999999999</v>
      </c>
      <c r="I89" s="12"/>
      <c r="J89" s="27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</row>
    <row r="90" spans="1:28" ht="15" customHeight="1" x14ac:dyDescent="0.2">
      <c r="A90" s="26" t="s">
        <v>82</v>
      </c>
      <c r="B90" s="27" t="s">
        <v>513</v>
      </c>
      <c r="C90" s="5">
        <v>1.5</v>
      </c>
      <c r="D90" s="5" t="s">
        <v>90</v>
      </c>
      <c r="E90" s="5">
        <v>3</v>
      </c>
      <c r="F90" s="7">
        <v>2340</v>
      </c>
      <c r="G90" s="7">
        <f t="shared" si="2"/>
        <v>491.40000000000009</v>
      </c>
      <c r="H90" s="7">
        <f t="shared" si="3"/>
        <v>2831.4</v>
      </c>
      <c r="I90" s="12"/>
      <c r="J90" s="27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</row>
    <row r="91" spans="1:28" ht="15" customHeight="1" x14ac:dyDescent="0.2">
      <c r="A91" s="26" t="s">
        <v>82</v>
      </c>
      <c r="B91" s="27" t="s">
        <v>513</v>
      </c>
      <c r="C91" s="5">
        <v>3</v>
      </c>
      <c r="D91" s="5" t="s">
        <v>90</v>
      </c>
      <c r="E91" s="5">
        <v>1</v>
      </c>
      <c r="F91" s="7">
        <v>8517</v>
      </c>
      <c r="G91" s="7">
        <f t="shared" si="2"/>
        <v>1788.5699999999997</v>
      </c>
      <c r="H91" s="7">
        <f t="shared" si="3"/>
        <v>10305.57</v>
      </c>
      <c r="I91" s="12"/>
      <c r="J91" s="27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28" ht="15" customHeight="1" x14ac:dyDescent="0.2">
      <c r="A92" s="26" t="s">
        <v>82</v>
      </c>
      <c r="B92" s="27" t="s">
        <v>511</v>
      </c>
      <c r="C92" s="5">
        <v>0.75</v>
      </c>
      <c r="D92" s="5" t="s">
        <v>90</v>
      </c>
      <c r="E92" s="5">
        <v>6</v>
      </c>
      <c r="F92" s="7">
        <v>1868</v>
      </c>
      <c r="G92" s="7">
        <f t="shared" si="2"/>
        <v>392.27999999999975</v>
      </c>
      <c r="H92" s="7">
        <f t="shared" si="3"/>
        <v>2260.2799999999997</v>
      </c>
      <c r="I92" s="12"/>
      <c r="J92" s="27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</row>
    <row r="93" spans="1:28" ht="15" customHeight="1" x14ac:dyDescent="0.2">
      <c r="A93" s="26" t="s">
        <v>82</v>
      </c>
      <c r="B93" s="27" t="s">
        <v>109</v>
      </c>
      <c r="C93" s="5">
        <v>0.75</v>
      </c>
      <c r="D93" s="5" t="s">
        <v>90</v>
      </c>
      <c r="E93" s="5">
        <v>6</v>
      </c>
      <c r="F93" s="7">
        <v>1921</v>
      </c>
      <c r="G93" s="7">
        <f t="shared" si="2"/>
        <v>403.40999999999985</v>
      </c>
      <c r="H93" s="7">
        <f t="shared" si="3"/>
        <v>2324.41</v>
      </c>
      <c r="I93" s="12"/>
      <c r="J93" s="27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</row>
    <row r="94" spans="1:28" ht="15" customHeight="1" x14ac:dyDescent="0.2">
      <c r="A94" s="26" t="s">
        <v>82</v>
      </c>
      <c r="B94" s="28" t="s">
        <v>112</v>
      </c>
      <c r="C94" s="5">
        <v>0.75</v>
      </c>
      <c r="D94" s="5" t="s">
        <v>84</v>
      </c>
      <c r="E94" s="5">
        <v>6</v>
      </c>
      <c r="F94" s="7">
        <v>769</v>
      </c>
      <c r="G94" s="7">
        <f t="shared" si="2"/>
        <v>161.49</v>
      </c>
      <c r="H94" s="7">
        <f t="shared" si="3"/>
        <v>930.49</v>
      </c>
      <c r="I94" s="12"/>
      <c r="J94" s="27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</row>
    <row r="95" spans="1:28" ht="15" customHeight="1" x14ac:dyDescent="0.2">
      <c r="A95" s="26" t="s">
        <v>82</v>
      </c>
      <c r="B95" s="28" t="s">
        <v>112</v>
      </c>
      <c r="C95" s="5">
        <v>1.5</v>
      </c>
      <c r="D95" s="5" t="s">
        <v>84</v>
      </c>
      <c r="E95" s="5">
        <v>3</v>
      </c>
      <c r="F95" s="7">
        <v>1975</v>
      </c>
      <c r="G95" s="7">
        <f t="shared" si="2"/>
        <v>414.75</v>
      </c>
      <c r="H95" s="7">
        <f t="shared" si="3"/>
        <v>2389.75</v>
      </c>
      <c r="I95" s="12"/>
      <c r="J95" s="27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</row>
    <row r="96" spans="1:28" ht="15" customHeight="1" x14ac:dyDescent="0.2">
      <c r="A96" s="26" t="s">
        <v>82</v>
      </c>
      <c r="B96" s="28" t="s">
        <v>113</v>
      </c>
      <c r="C96" s="5">
        <v>0.75</v>
      </c>
      <c r="D96" s="5" t="s">
        <v>84</v>
      </c>
      <c r="E96" s="5">
        <v>6</v>
      </c>
      <c r="F96" s="7">
        <v>875</v>
      </c>
      <c r="G96" s="7">
        <f t="shared" si="2"/>
        <v>183.75</v>
      </c>
      <c r="H96" s="7">
        <f t="shared" si="3"/>
        <v>1058.75</v>
      </c>
      <c r="I96" s="12"/>
      <c r="J96" s="27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 ht="15" customHeight="1" x14ac:dyDescent="0.2">
      <c r="A97" s="26" t="s">
        <v>82</v>
      </c>
      <c r="B97" s="28" t="s">
        <v>114</v>
      </c>
      <c r="C97" s="5">
        <v>0.75</v>
      </c>
      <c r="D97" s="5" t="s">
        <v>84</v>
      </c>
      <c r="E97" s="5">
        <v>6</v>
      </c>
      <c r="F97" s="7">
        <v>875</v>
      </c>
      <c r="G97" s="7">
        <f t="shared" si="2"/>
        <v>183.75</v>
      </c>
      <c r="H97" s="7">
        <f t="shared" si="3"/>
        <v>1058.75</v>
      </c>
      <c r="I97" s="12"/>
      <c r="J97" s="27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</row>
    <row r="98" spans="1:28" ht="15" customHeight="1" x14ac:dyDescent="0.2">
      <c r="A98" s="26" t="s">
        <v>82</v>
      </c>
      <c r="B98" s="28" t="s">
        <v>115</v>
      </c>
      <c r="C98" s="5">
        <v>0.75</v>
      </c>
      <c r="D98" s="5" t="s">
        <v>84</v>
      </c>
      <c r="E98" s="5">
        <v>6</v>
      </c>
      <c r="F98" s="7">
        <v>1425</v>
      </c>
      <c r="G98" s="7">
        <f t="shared" si="2"/>
        <v>299.25</v>
      </c>
      <c r="H98" s="7">
        <f t="shared" si="3"/>
        <v>1724.25</v>
      </c>
      <c r="I98" s="12"/>
      <c r="J98" s="27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</row>
    <row r="99" spans="1:28" ht="15" customHeight="1" x14ac:dyDescent="0.2">
      <c r="A99" s="26" t="s">
        <v>82</v>
      </c>
      <c r="B99" s="28" t="s">
        <v>116</v>
      </c>
      <c r="C99" s="5">
        <v>0.75</v>
      </c>
      <c r="D99" s="5" t="s">
        <v>84</v>
      </c>
      <c r="E99" s="5">
        <v>6</v>
      </c>
      <c r="F99" s="7">
        <v>1975</v>
      </c>
      <c r="G99" s="7">
        <f t="shared" si="2"/>
        <v>414.75</v>
      </c>
      <c r="H99" s="7">
        <f t="shared" si="3"/>
        <v>2389.75</v>
      </c>
      <c r="I99" s="12"/>
      <c r="J99" s="27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</row>
    <row r="100" spans="1:28" ht="15" customHeight="1" x14ac:dyDescent="0.2">
      <c r="A100" s="26" t="s">
        <v>82</v>
      </c>
      <c r="B100" s="28" t="s">
        <v>117</v>
      </c>
      <c r="C100" s="5">
        <v>0.75</v>
      </c>
      <c r="D100" s="5" t="s">
        <v>84</v>
      </c>
      <c r="E100" s="5">
        <v>6</v>
      </c>
      <c r="F100" s="7">
        <v>1315</v>
      </c>
      <c r="G100" s="7">
        <f t="shared" si="2"/>
        <v>276.14999999999986</v>
      </c>
      <c r="H100" s="7">
        <f t="shared" si="3"/>
        <v>1591.1499999999999</v>
      </c>
      <c r="I100" s="12"/>
      <c r="J100" s="27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</row>
    <row r="101" spans="1:28" ht="15" customHeight="1" x14ac:dyDescent="0.2">
      <c r="A101" s="26" t="s">
        <v>82</v>
      </c>
      <c r="B101" s="28" t="s">
        <v>118</v>
      </c>
      <c r="C101" s="5">
        <v>0.75</v>
      </c>
      <c r="D101" s="5" t="s">
        <v>90</v>
      </c>
      <c r="E101" s="5">
        <v>6</v>
      </c>
      <c r="F101" s="7">
        <v>1029</v>
      </c>
      <c r="G101" s="7">
        <f t="shared" si="2"/>
        <v>216.08999999999992</v>
      </c>
      <c r="H101" s="7">
        <f t="shared" si="3"/>
        <v>1245.0899999999999</v>
      </c>
      <c r="I101" s="12"/>
      <c r="J101" s="27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</row>
    <row r="102" spans="1:28" ht="15" customHeight="1" x14ac:dyDescent="0.2">
      <c r="A102" s="26" t="s">
        <v>82</v>
      </c>
      <c r="B102" s="28" t="s">
        <v>119</v>
      </c>
      <c r="C102" s="5">
        <v>0.75</v>
      </c>
      <c r="D102" s="5" t="s">
        <v>84</v>
      </c>
      <c r="E102" s="5">
        <v>6</v>
      </c>
      <c r="F102" s="7">
        <v>10098</v>
      </c>
      <c r="G102" s="7">
        <f t="shared" si="2"/>
        <v>2120.58</v>
      </c>
      <c r="H102" s="7">
        <f t="shared" si="3"/>
        <v>12218.58</v>
      </c>
      <c r="I102" s="12"/>
      <c r="J102" s="27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</row>
    <row r="103" spans="1:28" ht="15" customHeight="1" x14ac:dyDescent="0.2">
      <c r="A103" s="26" t="s">
        <v>82</v>
      </c>
      <c r="B103" s="28" t="s">
        <v>120</v>
      </c>
      <c r="C103" s="5">
        <v>0.75</v>
      </c>
      <c r="D103" s="5" t="s">
        <v>90</v>
      </c>
      <c r="E103" s="5">
        <v>6</v>
      </c>
      <c r="F103" s="7">
        <v>6264</v>
      </c>
      <c r="G103" s="7">
        <f t="shared" si="2"/>
        <v>1315.4399999999996</v>
      </c>
      <c r="H103" s="7">
        <f t="shared" si="3"/>
        <v>7579.44</v>
      </c>
      <c r="I103" s="12"/>
      <c r="J103" s="27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</row>
    <row r="104" spans="1:28" ht="15" customHeight="1" x14ac:dyDescent="0.2">
      <c r="A104" s="26" t="s">
        <v>82</v>
      </c>
      <c r="B104" s="28" t="s">
        <v>121</v>
      </c>
      <c r="C104" s="5">
        <v>1.5</v>
      </c>
      <c r="D104" s="5" t="s">
        <v>84</v>
      </c>
      <c r="E104" s="5">
        <v>3</v>
      </c>
      <c r="F104" s="7">
        <v>8100</v>
      </c>
      <c r="G104" s="7">
        <f t="shared" si="2"/>
        <v>1701</v>
      </c>
      <c r="H104" s="7">
        <f t="shared" si="3"/>
        <v>9801</v>
      </c>
      <c r="I104" s="12"/>
      <c r="J104" s="27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</row>
    <row r="105" spans="1:28" ht="15" customHeight="1" x14ac:dyDescent="0.2">
      <c r="A105" s="26" t="s">
        <v>82</v>
      </c>
      <c r="B105" s="28" t="s">
        <v>122</v>
      </c>
      <c r="C105" s="5">
        <v>0.75</v>
      </c>
      <c r="D105" s="5" t="s">
        <v>84</v>
      </c>
      <c r="E105" s="5">
        <v>6</v>
      </c>
      <c r="F105" s="7">
        <v>3618</v>
      </c>
      <c r="G105" s="7">
        <f t="shared" si="2"/>
        <v>759.77999999999975</v>
      </c>
      <c r="H105" s="7">
        <f t="shared" si="3"/>
        <v>4377.78</v>
      </c>
      <c r="I105" s="12"/>
      <c r="J105" s="27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</row>
    <row r="106" spans="1:28" ht="15" customHeight="1" x14ac:dyDescent="0.2">
      <c r="A106" s="26" t="s">
        <v>82</v>
      </c>
      <c r="B106" s="28" t="s">
        <v>123</v>
      </c>
      <c r="C106" s="5">
        <v>0.75</v>
      </c>
      <c r="D106" s="5" t="s">
        <v>84</v>
      </c>
      <c r="E106" s="5">
        <v>6</v>
      </c>
      <c r="F106" s="7">
        <v>1425</v>
      </c>
      <c r="G106" s="7">
        <f t="shared" si="2"/>
        <v>299.25</v>
      </c>
      <c r="H106" s="7">
        <f t="shared" si="3"/>
        <v>1724.25</v>
      </c>
      <c r="I106" s="12"/>
      <c r="J106" s="27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</row>
    <row r="107" spans="1:28" ht="15" customHeight="1" x14ac:dyDescent="0.2">
      <c r="A107" s="26" t="s">
        <v>82</v>
      </c>
      <c r="B107" s="28" t="s">
        <v>124</v>
      </c>
      <c r="C107" s="5">
        <v>0.75</v>
      </c>
      <c r="D107" s="5" t="s">
        <v>84</v>
      </c>
      <c r="E107" s="5">
        <v>6</v>
      </c>
      <c r="F107" s="7">
        <v>952</v>
      </c>
      <c r="G107" s="7">
        <f t="shared" si="2"/>
        <v>199.92000000000007</v>
      </c>
      <c r="H107" s="7">
        <f t="shared" si="3"/>
        <v>1151.92</v>
      </c>
      <c r="I107" s="12"/>
      <c r="J107" s="27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</row>
    <row r="108" spans="1:28" ht="15" customHeight="1" x14ac:dyDescent="0.2">
      <c r="A108" s="26" t="s">
        <v>82</v>
      </c>
      <c r="B108" s="28" t="s">
        <v>124</v>
      </c>
      <c r="C108" s="5">
        <v>1.5</v>
      </c>
      <c r="D108" s="5" t="s">
        <v>84</v>
      </c>
      <c r="E108" s="5">
        <v>4</v>
      </c>
      <c r="F108" s="7">
        <v>2322</v>
      </c>
      <c r="G108" s="7">
        <f t="shared" si="2"/>
        <v>487.61999999999989</v>
      </c>
      <c r="H108" s="7">
        <f t="shared" si="3"/>
        <v>2809.62</v>
      </c>
      <c r="I108" s="12"/>
      <c r="J108" s="27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</row>
    <row r="109" spans="1:28" ht="15" customHeight="1" x14ac:dyDescent="0.2">
      <c r="A109" s="26" t="s">
        <v>82</v>
      </c>
      <c r="B109" s="28" t="s">
        <v>125</v>
      </c>
      <c r="C109" s="5">
        <v>0.75</v>
      </c>
      <c r="D109" s="5" t="s">
        <v>90</v>
      </c>
      <c r="E109" s="5">
        <v>6</v>
      </c>
      <c r="F109" s="7">
        <v>1205</v>
      </c>
      <c r="G109" s="7">
        <f t="shared" si="2"/>
        <v>253.04999999999995</v>
      </c>
      <c r="H109" s="7">
        <f t="shared" si="3"/>
        <v>1458.05</v>
      </c>
      <c r="I109" s="12"/>
      <c r="J109" s="27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</row>
    <row r="110" spans="1:28" ht="15" customHeight="1" x14ac:dyDescent="0.2">
      <c r="A110" s="26" t="s">
        <v>82</v>
      </c>
      <c r="B110" s="27" t="s">
        <v>126</v>
      </c>
      <c r="C110" s="5">
        <v>0.375</v>
      </c>
      <c r="D110" s="5" t="s">
        <v>84</v>
      </c>
      <c r="E110" s="5">
        <v>12</v>
      </c>
      <c r="F110" s="7">
        <v>590</v>
      </c>
      <c r="G110" s="7">
        <f t="shared" si="2"/>
        <v>123.89999999999998</v>
      </c>
      <c r="H110" s="7">
        <f t="shared" si="3"/>
        <v>713.9</v>
      </c>
      <c r="I110" s="12"/>
      <c r="J110" s="27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</row>
    <row r="111" spans="1:28" ht="15" customHeight="1" x14ac:dyDescent="0.2">
      <c r="A111" s="26" t="s">
        <v>82</v>
      </c>
      <c r="B111" s="27" t="s">
        <v>126</v>
      </c>
      <c r="C111" s="5">
        <v>0.75</v>
      </c>
      <c r="D111" s="5" t="s">
        <v>84</v>
      </c>
      <c r="E111" s="5">
        <v>6</v>
      </c>
      <c r="F111" s="7">
        <v>875</v>
      </c>
      <c r="G111" s="7">
        <f t="shared" si="2"/>
        <v>183.75</v>
      </c>
      <c r="H111" s="7">
        <f t="shared" si="3"/>
        <v>1058.75</v>
      </c>
      <c r="I111" s="12"/>
      <c r="J111" s="27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 ht="15" customHeight="1" x14ac:dyDescent="0.2">
      <c r="A112" s="26" t="s">
        <v>82</v>
      </c>
      <c r="B112" s="27" t="s">
        <v>127</v>
      </c>
      <c r="C112" s="5">
        <v>0.2</v>
      </c>
      <c r="D112" s="5" t="s">
        <v>84</v>
      </c>
      <c r="E112" s="5">
        <v>24</v>
      </c>
      <c r="F112" s="7">
        <v>320</v>
      </c>
      <c r="G112" s="7">
        <f t="shared" si="2"/>
        <v>67.199999999999989</v>
      </c>
      <c r="H112" s="7">
        <f t="shared" si="3"/>
        <v>387.2</v>
      </c>
      <c r="I112" s="12"/>
      <c r="J112" s="27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</row>
    <row r="113" spans="1:28" ht="15" customHeight="1" x14ac:dyDescent="0.2">
      <c r="A113" s="26" t="s">
        <v>82</v>
      </c>
      <c r="B113" s="27" t="s">
        <v>127</v>
      </c>
      <c r="C113" s="5">
        <v>1.5</v>
      </c>
      <c r="D113" s="5" t="s">
        <v>84</v>
      </c>
      <c r="E113" s="5">
        <v>3</v>
      </c>
      <c r="F113" s="7">
        <v>2095</v>
      </c>
      <c r="G113" s="7">
        <f t="shared" si="2"/>
        <v>439.94999999999982</v>
      </c>
      <c r="H113" s="7">
        <f t="shared" si="3"/>
        <v>2534.9499999999998</v>
      </c>
      <c r="I113" s="12"/>
      <c r="J113" s="27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</row>
    <row r="114" spans="1:28" ht="15" customHeight="1" x14ac:dyDescent="0.2">
      <c r="A114" s="26" t="s">
        <v>82</v>
      </c>
      <c r="B114" s="27" t="s">
        <v>410</v>
      </c>
      <c r="C114" s="5">
        <v>0.75</v>
      </c>
      <c r="D114" s="5" t="s">
        <v>84</v>
      </c>
      <c r="E114" s="5">
        <v>6</v>
      </c>
      <c r="F114" s="7">
        <v>4145</v>
      </c>
      <c r="G114" s="7">
        <f t="shared" si="2"/>
        <v>870.44999999999982</v>
      </c>
      <c r="H114" s="7">
        <f t="shared" si="3"/>
        <v>5015.45</v>
      </c>
      <c r="I114" s="12"/>
      <c r="J114" s="27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</row>
    <row r="115" spans="1:28" ht="15" customHeight="1" x14ac:dyDescent="0.2">
      <c r="A115" s="26" t="s">
        <v>82</v>
      </c>
      <c r="B115" s="27" t="s">
        <v>411</v>
      </c>
      <c r="C115" s="5">
        <v>0.75</v>
      </c>
      <c r="D115" s="5" t="s">
        <v>90</v>
      </c>
      <c r="E115" s="5">
        <v>6</v>
      </c>
      <c r="F115" s="7">
        <v>4995</v>
      </c>
      <c r="G115" s="7">
        <f t="shared" si="2"/>
        <v>1048.9499999999998</v>
      </c>
      <c r="H115" s="7">
        <f t="shared" si="3"/>
        <v>6043.95</v>
      </c>
      <c r="I115" s="12"/>
      <c r="J115" s="27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</row>
    <row r="116" spans="1:28" ht="15" customHeight="1" x14ac:dyDescent="0.2">
      <c r="A116" s="26" t="s">
        <v>82</v>
      </c>
      <c r="B116" s="27" t="s">
        <v>128</v>
      </c>
      <c r="C116" s="5">
        <v>0.75</v>
      </c>
      <c r="D116" s="5" t="s">
        <v>90</v>
      </c>
      <c r="E116" s="5">
        <v>6</v>
      </c>
      <c r="F116" s="7">
        <v>1060</v>
      </c>
      <c r="G116" s="7">
        <f t="shared" si="2"/>
        <v>222.59999999999991</v>
      </c>
      <c r="H116" s="7">
        <f t="shared" si="3"/>
        <v>1282.5999999999999</v>
      </c>
      <c r="I116" s="12"/>
      <c r="J116" s="27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</row>
    <row r="117" spans="1:28" ht="15" customHeight="1" x14ac:dyDescent="0.2">
      <c r="A117" s="26" t="s">
        <v>82</v>
      </c>
      <c r="B117" s="27" t="s">
        <v>129</v>
      </c>
      <c r="C117" s="5">
        <v>0.75</v>
      </c>
      <c r="D117" s="5" t="s">
        <v>84</v>
      </c>
      <c r="E117" s="5">
        <v>6</v>
      </c>
      <c r="F117" s="7">
        <v>1211</v>
      </c>
      <c r="G117" s="7">
        <f t="shared" si="2"/>
        <v>254.30999999999995</v>
      </c>
      <c r="H117" s="7">
        <f t="shared" si="3"/>
        <v>1465.31</v>
      </c>
      <c r="I117" s="12"/>
      <c r="J117" s="27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</row>
    <row r="118" spans="1:28" ht="15" customHeight="1" x14ac:dyDescent="0.2">
      <c r="A118" s="26" t="s">
        <v>82</v>
      </c>
      <c r="B118" s="27" t="s">
        <v>130</v>
      </c>
      <c r="C118" s="5">
        <v>0.75</v>
      </c>
      <c r="D118" s="5" t="s">
        <v>84</v>
      </c>
      <c r="E118" s="5">
        <v>6</v>
      </c>
      <c r="F118" s="7">
        <v>1652</v>
      </c>
      <c r="G118" s="7">
        <f t="shared" si="2"/>
        <v>346.91999999999985</v>
      </c>
      <c r="H118" s="7">
        <f t="shared" si="3"/>
        <v>1998.9199999999998</v>
      </c>
      <c r="I118" s="12"/>
      <c r="J118" s="27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</row>
    <row r="119" spans="1:28" ht="15" customHeight="1" x14ac:dyDescent="0.2">
      <c r="A119" s="26" t="s">
        <v>82</v>
      </c>
      <c r="B119" s="27" t="s">
        <v>131</v>
      </c>
      <c r="C119" s="5">
        <v>0.75</v>
      </c>
      <c r="D119" s="5" t="s">
        <v>84</v>
      </c>
      <c r="E119" s="5">
        <v>6</v>
      </c>
      <c r="F119" s="7">
        <v>1691</v>
      </c>
      <c r="G119" s="7">
        <f t="shared" si="2"/>
        <v>355.1099999999999</v>
      </c>
      <c r="H119" s="7">
        <f t="shared" si="3"/>
        <v>2046.11</v>
      </c>
      <c r="I119" s="12"/>
      <c r="J119" s="27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</row>
    <row r="120" spans="1:28" ht="15" customHeight="1" x14ac:dyDescent="0.2">
      <c r="A120" s="26" t="s">
        <v>82</v>
      </c>
      <c r="B120" s="27" t="s">
        <v>516</v>
      </c>
      <c r="C120" s="5">
        <v>1.5</v>
      </c>
      <c r="D120" s="5" t="s">
        <v>84</v>
      </c>
      <c r="E120" s="5">
        <v>3</v>
      </c>
      <c r="F120" s="7">
        <v>3707</v>
      </c>
      <c r="G120" s="7">
        <f t="shared" si="2"/>
        <v>778.47000000000025</v>
      </c>
      <c r="H120" s="7">
        <f t="shared" si="3"/>
        <v>4485.47</v>
      </c>
      <c r="I120" s="12"/>
      <c r="J120" s="27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</row>
    <row r="121" spans="1:28" ht="15" customHeight="1" x14ac:dyDescent="0.2">
      <c r="A121" s="26" t="s">
        <v>82</v>
      </c>
      <c r="B121" s="27" t="s">
        <v>517</v>
      </c>
      <c r="C121" s="5">
        <v>0.75</v>
      </c>
      <c r="D121" s="5" t="s">
        <v>90</v>
      </c>
      <c r="E121" s="5">
        <v>6</v>
      </c>
      <c r="F121" s="7">
        <v>1652</v>
      </c>
      <c r="G121" s="7">
        <f t="shared" si="2"/>
        <v>346.91999999999985</v>
      </c>
      <c r="H121" s="7">
        <f t="shared" si="3"/>
        <v>1998.9199999999998</v>
      </c>
      <c r="I121" s="12"/>
      <c r="J121" s="27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</row>
    <row r="122" spans="1:28" ht="15" customHeight="1" x14ac:dyDescent="0.2">
      <c r="A122" s="26" t="s">
        <v>82</v>
      </c>
      <c r="B122" s="27" t="s">
        <v>132</v>
      </c>
      <c r="C122" s="5">
        <v>0.75</v>
      </c>
      <c r="D122" s="5" t="s">
        <v>90</v>
      </c>
      <c r="E122" s="5">
        <v>6</v>
      </c>
      <c r="F122" s="7">
        <v>1691</v>
      </c>
      <c r="G122" s="7">
        <f t="shared" si="2"/>
        <v>355.1099999999999</v>
      </c>
      <c r="H122" s="7">
        <f t="shared" si="3"/>
        <v>2046.11</v>
      </c>
      <c r="I122" s="12"/>
      <c r="J122" s="27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</row>
    <row r="123" spans="1:28" ht="15" customHeight="1" x14ac:dyDescent="0.2">
      <c r="A123" s="26" t="s">
        <v>82</v>
      </c>
      <c r="B123" s="27" t="s">
        <v>515</v>
      </c>
      <c r="C123" s="5">
        <v>1.5</v>
      </c>
      <c r="D123" s="5" t="s">
        <v>90</v>
      </c>
      <c r="E123" s="5">
        <v>3</v>
      </c>
      <c r="F123" s="7">
        <v>3707</v>
      </c>
      <c r="G123" s="7">
        <f t="shared" si="2"/>
        <v>778.47000000000025</v>
      </c>
      <c r="H123" s="7">
        <f t="shared" si="3"/>
        <v>4485.47</v>
      </c>
      <c r="I123" s="12"/>
      <c r="J123" s="27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</row>
    <row r="124" spans="1:28" ht="15" customHeight="1" x14ac:dyDescent="0.2">
      <c r="A124" s="26" t="s">
        <v>82</v>
      </c>
      <c r="B124" s="27" t="s">
        <v>520</v>
      </c>
      <c r="C124" s="5">
        <v>0.75</v>
      </c>
      <c r="D124" s="5" t="s">
        <v>84</v>
      </c>
      <c r="E124" s="5">
        <v>6</v>
      </c>
      <c r="F124" s="7">
        <v>4895</v>
      </c>
      <c r="G124" s="7">
        <f t="shared" si="2"/>
        <v>1027.9499999999998</v>
      </c>
      <c r="H124" s="7">
        <f t="shared" si="3"/>
        <v>5922.95</v>
      </c>
      <c r="I124" s="12"/>
      <c r="J124" s="27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</row>
    <row r="125" spans="1:28" ht="15" customHeight="1" x14ac:dyDescent="0.2">
      <c r="A125" s="26" t="s">
        <v>82</v>
      </c>
      <c r="B125" s="27" t="s">
        <v>519</v>
      </c>
      <c r="C125" s="5">
        <v>0.75</v>
      </c>
      <c r="D125" s="5" t="s">
        <v>84</v>
      </c>
      <c r="E125" s="5">
        <v>6</v>
      </c>
      <c r="F125" s="7">
        <v>4991</v>
      </c>
      <c r="G125" s="7">
        <f t="shared" si="2"/>
        <v>1048.1099999999997</v>
      </c>
      <c r="H125" s="7">
        <f t="shared" si="3"/>
        <v>6039.11</v>
      </c>
      <c r="I125" s="12"/>
      <c r="J125" s="27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</row>
    <row r="126" spans="1:28" ht="15" customHeight="1" x14ac:dyDescent="0.2">
      <c r="A126" s="26" t="s">
        <v>82</v>
      </c>
      <c r="B126" s="27" t="s">
        <v>518</v>
      </c>
      <c r="C126" s="5">
        <v>0.75</v>
      </c>
      <c r="D126" s="5" t="s">
        <v>90</v>
      </c>
      <c r="E126" s="5">
        <v>6</v>
      </c>
      <c r="F126" s="7">
        <v>5326</v>
      </c>
      <c r="G126" s="7">
        <f t="shared" si="2"/>
        <v>1118.46</v>
      </c>
      <c r="H126" s="7">
        <f t="shared" si="3"/>
        <v>6444.46</v>
      </c>
      <c r="I126" s="12"/>
      <c r="J126" s="27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</row>
    <row r="127" spans="1:28" ht="15" customHeight="1" x14ac:dyDescent="0.2">
      <c r="A127" s="26" t="s">
        <v>82</v>
      </c>
      <c r="B127" s="27" t="s">
        <v>133</v>
      </c>
      <c r="C127" s="5">
        <v>0.375</v>
      </c>
      <c r="D127" s="5" t="s">
        <v>84</v>
      </c>
      <c r="E127" s="5">
        <v>12</v>
      </c>
      <c r="F127" s="7">
        <v>599</v>
      </c>
      <c r="G127" s="7">
        <f t="shared" si="2"/>
        <v>125.78999999999996</v>
      </c>
      <c r="H127" s="7">
        <f t="shared" si="3"/>
        <v>724.79</v>
      </c>
      <c r="I127" s="12"/>
      <c r="J127" s="27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ht="15" customHeight="1" x14ac:dyDescent="0.2">
      <c r="A128" s="26" t="s">
        <v>82</v>
      </c>
      <c r="B128" s="27" t="s">
        <v>134</v>
      </c>
      <c r="C128" s="5">
        <v>0.75</v>
      </c>
      <c r="D128" s="5" t="s">
        <v>84</v>
      </c>
      <c r="E128" s="5">
        <v>6</v>
      </c>
      <c r="F128" s="7">
        <v>976</v>
      </c>
      <c r="G128" s="7">
        <f t="shared" si="2"/>
        <v>204.96000000000004</v>
      </c>
      <c r="H128" s="7">
        <f t="shared" si="3"/>
        <v>1180.96</v>
      </c>
      <c r="I128" s="12"/>
      <c r="J128" s="27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ht="15" customHeight="1" x14ac:dyDescent="0.2">
      <c r="A129" s="26" t="s">
        <v>82</v>
      </c>
      <c r="B129" s="27" t="s">
        <v>139</v>
      </c>
      <c r="C129" s="5">
        <v>0.75</v>
      </c>
      <c r="D129" s="5" t="s">
        <v>84</v>
      </c>
      <c r="E129" s="5">
        <v>6</v>
      </c>
      <c r="F129" s="7">
        <v>976</v>
      </c>
      <c r="G129" s="7">
        <f>H129-F129</f>
        <v>204.96000000000004</v>
      </c>
      <c r="H129" s="7">
        <f>F129*1.21</f>
        <v>1180.96</v>
      </c>
      <c r="I129" s="12"/>
      <c r="J129" s="27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ht="15" customHeight="1" x14ac:dyDescent="0.2">
      <c r="A130" s="26" t="s">
        <v>82</v>
      </c>
      <c r="B130" s="27" t="s">
        <v>136</v>
      </c>
      <c r="C130" s="5">
        <v>0.75</v>
      </c>
      <c r="D130" s="5" t="s">
        <v>84</v>
      </c>
      <c r="E130" s="5">
        <v>6</v>
      </c>
      <c r="F130" s="7">
        <v>1005</v>
      </c>
      <c r="G130" s="7">
        <f t="shared" si="2"/>
        <v>211.04999999999995</v>
      </c>
      <c r="H130" s="7">
        <f t="shared" si="3"/>
        <v>1216.05</v>
      </c>
      <c r="I130" s="12"/>
      <c r="J130" s="27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  <row r="131" spans="1:28" ht="15" customHeight="1" x14ac:dyDescent="0.2">
      <c r="A131" s="26" t="s">
        <v>82</v>
      </c>
      <c r="B131" s="27" t="s">
        <v>521</v>
      </c>
      <c r="C131" s="5">
        <v>0.75</v>
      </c>
      <c r="D131" s="5" t="s">
        <v>84</v>
      </c>
      <c r="E131" s="5">
        <v>6</v>
      </c>
      <c r="F131" s="7">
        <v>1006</v>
      </c>
      <c r="G131" s="7">
        <f t="shared" si="2"/>
        <v>211.26</v>
      </c>
      <c r="H131" s="7">
        <f t="shared" si="3"/>
        <v>1217.26</v>
      </c>
      <c r="I131" s="12"/>
      <c r="J131" s="27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</row>
    <row r="132" spans="1:28" ht="15" customHeight="1" x14ac:dyDescent="0.2">
      <c r="A132" s="26" t="s">
        <v>82</v>
      </c>
      <c r="B132" s="27" t="s">
        <v>522</v>
      </c>
      <c r="C132" s="5">
        <v>0.75</v>
      </c>
      <c r="D132" s="5" t="s">
        <v>84</v>
      </c>
      <c r="E132" s="5">
        <v>1</v>
      </c>
      <c r="F132" s="7">
        <v>1047</v>
      </c>
      <c r="G132" s="7">
        <f t="shared" si="2"/>
        <v>219.86999999999989</v>
      </c>
      <c r="H132" s="7">
        <f t="shared" si="3"/>
        <v>1266.8699999999999</v>
      </c>
      <c r="I132" s="12"/>
      <c r="J132" s="27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</row>
    <row r="133" spans="1:28" ht="15" customHeight="1" x14ac:dyDescent="0.2">
      <c r="A133" s="26" t="s">
        <v>82</v>
      </c>
      <c r="B133" s="27" t="s">
        <v>135</v>
      </c>
      <c r="C133" s="5">
        <v>0.75</v>
      </c>
      <c r="D133" s="5" t="s">
        <v>84</v>
      </c>
      <c r="E133" s="5">
        <v>6</v>
      </c>
      <c r="F133" s="7">
        <v>986</v>
      </c>
      <c r="G133" s="7">
        <f t="shared" si="2"/>
        <v>207.05999999999995</v>
      </c>
      <c r="H133" s="7">
        <f t="shared" si="3"/>
        <v>1193.06</v>
      </c>
      <c r="I133" s="12"/>
      <c r="J133" s="27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</row>
    <row r="134" spans="1:28" ht="15" customHeight="1" x14ac:dyDescent="0.2">
      <c r="A134" s="26" t="s">
        <v>82</v>
      </c>
      <c r="B134" s="27" t="s">
        <v>137</v>
      </c>
      <c r="C134" s="5">
        <v>0.75</v>
      </c>
      <c r="D134" s="5" t="s">
        <v>84</v>
      </c>
      <c r="E134" s="5">
        <v>6</v>
      </c>
      <c r="F134" s="7">
        <v>908</v>
      </c>
      <c r="G134" s="7">
        <f t="shared" si="2"/>
        <v>190.68000000000006</v>
      </c>
      <c r="H134" s="7">
        <f t="shared" si="3"/>
        <v>1098.68</v>
      </c>
      <c r="I134" s="12"/>
      <c r="J134" s="27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</row>
    <row r="135" spans="1:28" ht="15" customHeight="1" x14ac:dyDescent="0.2">
      <c r="A135" s="26" t="s">
        <v>82</v>
      </c>
      <c r="B135" s="27" t="s">
        <v>133</v>
      </c>
      <c r="C135" s="5">
        <v>1.5</v>
      </c>
      <c r="D135" s="5" t="s">
        <v>84</v>
      </c>
      <c r="E135" s="5">
        <v>3</v>
      </c>
      <c r="F135" s="7">
        <v>2139</v>
      </c>
      <c r="G135" s="7">
        <f t="shared" si="2"/>
        <v>449.19000000000005</v>
      </c>
      <c r="H135" s="7">
        <f t="shared" si="3"/>
        <v>2588.19</v>
      </c>
      <c r="I135" s="12"/>
      <c r="J135" s="27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</row>
    <row r="136" spans="1:28" ht="15" customHeight="1" x14ac:dyDescent="0.2">
      <c r="A136" s="26" t="s">
        <v>82</v>
      </c>
      <c r="B136" s="27" t="s">
        <v>134</v>
      </c>
      <c r="C136" s="5">
        <v>3</v>
      </c>
      <c r="D136" s="5" t="s">
        <v>84</v>
      </c>
      <c r="E136" s="5">
        <v>1</v>
      </c>
      <c r="F136" s="7">
        <v>7730</v>
      </c>
      <c r="G136" s="7">
        <f t="shared" si="2"/>
        <v>1623.2999999999993</v>
      </c>
      <c r="H136" s="7">
        <f t="shared" si="3"/>
        <v>9353.2999999999993</v>
      </c>
      <c r="I136" s="12"/>
      <c r="J136" s="27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</row>
    <row r="137" spans="1:28" ht="15" customHeight="1" x14ac:dyDescent="0.2">
      <c r="A137" s="26" t="s">
        <v>82</v>
      </c>
      <c r="B137" s="27" t="s">
        <v>134</v>
      </c>
      <c r="C137" s="5">
        <v>6</v>
      </c>
      <c r="D137" s="5" t="s">
        <v>84</v>
      </c>
      <c r="E137" s="5">
        <v>1</v>
      </c>
      <c r="F137" s="7">
        <v>15652</v>
      </c>
      <c r="G137" s="7">
        <f t="shared" si="2"/>
        <v>3286.9199999999983</v>
      </c>
      <c r="H137" s="7">
        <f t="shared" si="3"/>
        <v>18938.919999999998</v>
      </c>
      <c r="I137" s="12"/>
      <c r="J137" s="27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</row>
    <row r="138" spans="1:28" ht="15" customHeight="1" x14ac:dyDescent="0.2">
      <c r="A138" s="26" t="s">
        <v>82</v>
      </c>
      <c r="B138" s="27" t="s">
        <v>133</v>
      </c>
      <c r="C138" s="5">
        <v>9</v>
      </c>
      <c r="D138" s="5" t="s">
        <v>84</v>
      </c>
      <c r="E138" s="5">
        <v>1</v>
      </c>
      <c r="F138" s="7">
        <v>23380</v>
      </c>
      <c r="G138" s="7">
        <f t="shared" si="2"/>
        <v>4909.7999999999993</v>
      </c>
      <c r="H138" s="7">
        <f t="shared" si="3"/>
        <v>28289.8</v>
      </c>
      <c r="I138" s="12"/>
      <c r="J138" s="27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</row>
    <row r="139" spans="1:28" ht="15" customHeight="1" x14ac:dyDescent="0.2">
      <c r="A139" s="26" t="s">
        <v>82</v>
      </c>
      <c r="B139" s="27" t="s">
        <v>133</v>
      </c>
      <c r="C139" s="5">
        <v>12</v>
      </c>
      <c r="D139" s="5" t="s">
        <v>84</v>
      </c>
      <c r="E139" s="5">
        <v>1</v>
      </c>
      <c r="F139" s="7">
        <v>39073</v>
      </c>
      <c r="G139" s="7">
        <f t="shared" si="2"/>
        <v>8205.3300000000017</v>
      </c>
      <c r="H139" s="7">
        <f t="shared" si="3"/>
        <v>47278.33</v>
      </c>
      <c r="I139" s="12"/>
      <c r="J139" s="27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</row>
    <row r="140" spans="1:28" ht="15" customHeight="1" x14ac:dyDescent="0.2">
      <c r="A140" s="26" t="s">
        <v>82</v>
      </c>
      <c r="B140" s="27" t="s">
        <v>140</v>
      </c>
      <c r="C140" s="5">
        <v>0.75</v>
      </c>
      <c r="D140" s="5" t="s">
        <v>84</v>
      </c>
      <c r="E140" s="5">
        <v>6</v>
      </c>
      <c r="F140" s="7">
        <v>1272</v>
      </c>
      <c r="G140" s="7">
        <f t="shared" si="2"/>
        <v>267.11999999999989</v>
      </c>
      <c r="H140" s="7">
        <f t="shared" si="3"/>
        <v>1539.12</v>
      </c>
      <c r="I140" s="12"/>
      <c r="J140" s="27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</row>
    <row r="141" spans="1:28" ht="15" customHeight="1" x14ac:dyDescent="0.2">
      <c r="A141" s="26" t="s">
        <v>82</v>
      </c>
      <c r="B141" s="27" t="s">
        <v>141</v>
      </c>
      <c r="C141" s="5">
        <v>0.75</v>
      </c>
      <c r="D141" s="5" t="s">
        <v>84</v>
      </c>
      <c r="E141" s="5">
        <v>6</v>
      </c>
      <c r="F141" s="7">
        <v>1302</v>
      </c>
      <c r="G141" s="7">
        <f t="shared" si="2"/>
        <v>273.41999999999985</v>
      </c>
      <c r="H141" s="7">
        <f t="shared" si="3"/>
        <v>1575.4199999999998</v>
      </c>
      <c r="I141" s="12"/>
      <c r="J141" s="27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</row>
    <row r="142" spans="1:28" ht="15" customHeight="1" x14ac:dyDescent="0.2">
      <c r="A142" s="26" t="s">
        <v>82</v>
      </c>
      <c r="B142" s="27" t="s">
        <v>523</v>
      </c>
      <c r="C142" s="5">
        <v>1.5</v>
      </c>
      <c r="D142" s="5" t="s">
        <v>84</v>
      </c>
      <c r="E142" s="5">
        <v>1</v>
      </c>
      <c r="F142" s="7">
        <v>4321</v>
      </c>
      <c r="G142" s="7">
        <f t="shared" si="2"/>
        <v>907.40999999999985</v>
      </c>
      <c r="H142" s="7">
        <f t="shared" si="3"/>
        <v>5228.41</v>
      </c>
      <c r="I142" s="12"/>
      <c r="J142" s="27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</row>
    <row r="143" spans="1:28" ht="15" customHeight="1" x14ac:dyDescent="0.2">
      <c r="A143" s="26" t="s">
        <v>82</v>
      </c>
      <c r="B143" s="27" t="s">
        <v>138</v>
      </c>
      <c r="C143" s="5">
        <v>0.75</v>
      </c>
      <c r="D143" s="5" t="s">
        <v>84</v>
      </c>
      <c r="E143" s="5">
        <v>6</v>
      </c>
      <c r="F143" s="7">
        <v>1350</v>
      </c>
      <c r="G143" s="7">
        <f t="shared" ref="G143:G158" si="4">H143-F143</f>
        <v>283.5</v>
      </c>
      <c r="H143" s="7">
        <f t="shared" ref="H143:H158" si="5">F143*1.21</f>
        <v>1633.5</v>
      </c>
      <c r="I143" s="12"/>
      <c r="J143" s="27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</row>
    <row r="144" spans="1:28" ht="15" customHeight="1" x14ac:dyDescent="0.2">
      <c r="A144" s="26" t="s">
        <v>82</v>
      </c>
      <c r="B144" s="27" t="s">
        <v>138</v>
      </c>
      <c r="C144" s="5">
        <v>1.5</v>
      </c>
      <c r="D144" s="5" t="s">
        <v>84</v>
      </c>
      <c r="E144" s="5">
        <v>3</v>
      </c>
      <c r="F144" s="7">
        <v>3002</v>
      </c>
      <c r="G144" s="7">
        <f t="shared" si="4"/>
        <v>630.42000000000007</v>
      </c>
      <c r="H144" s="7">
        <f t="shared" si="5"/>
        <v>3632.42</v>
      </c>
      <c r="I144" s="12"/>
      <c r="J144" s="27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</row>
    <row r="145" spans="1:28" ht="15" customHeight="1" x14ac:dyDescent="0.2">
      <c r="A145" s="26" t="s">
        <v>82</v>
      </c>
      <c r="B145" s="27" t="s">
        <v>145</v>
      </c>
      <c r="C145" s="5">
        <v>0.75</v>
      </c>
      <c r="D145" s="5" t="s">
        <v>90</v>
      </c>
      <c r="E145" s="5">
        <v>6</v>
      </c>
      <c r="F145" s="7">
        <v>1163</v>
      </c>
      <c r="G145" s="7">
        <f t="shared" ref="G145:G154" si="6">H145-F145</f>
        <v>244.23000000000002</v>
      </c>
      <c r="H145" s="7">
        <f t="shared" ref="H145:H154" si="7">F145*1.21</f>
        <v>1407.23</v>
      </c>
      <c r="I145" s="12"/>
      <c r="J145" s="27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</row>
    <row r="146" spans="1:28" ht="15" customHeight="1" x14ac:dyDescent="0.2">
      <c r="A146" s="26" t="s">
        <v>82</v>
      </c>
      <c r="B146" s="27" t="s">
        <v>146</v>
      </c>
      <c r="C146" s="5">
        <v>0.75</v>
      </c>
      <c r="D146" s="5" t="s">
        <v>90</v>
      </c>
      <c r="E146" s="5">
        <v>6</v>
      </c>
      <c r="F146" s="7">
        <v>1187</v>
      </c>
      <c r="G146" s="7">
        <f t="shared" si="6"/>
        <v>249.26999999999998</v>
      </c>
      <c r="H146" s="7">
        <f t="shared" si="7"/>
        <v>1436.27</v>
      </c>
      <c r="I146" s="25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8" ht="15" customHeight="1" x14ac:dyDescent="0.2">
      <c r="A147" s="26" t="s">
        <v>82</v>
      </c>
      <c r="B147" s="27" t="s">
        <v>524</v>
      </c>
      <c r="C147" s="5">
        <v>0.75</v>
      </c>
      <c r="D147" s="5" t="s">
        <v>90</v>
      </c>
      <c r="E147" s="5">
        <v>6</v>
      </c>
      <c r="F147" s="7">
        <v>1417</v>
      </c>
      <c r="G147" s="7">
        <f t="shared" si="6"/>
        <v>297.56999999999994</v>
      </c>
      <c r="H147" s="7">
        <f t="shared" si="7"/>
        <v>1714.57</v>
      </c>
      <c r="I147" s="12"/>
      <c r="J147" s="13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</row>
    <row r="148" spans="1:28" ht="15" customHeight="1" x14ac:dyDescent="0.2">
      <c r="A148" s="26" t="s">
        <v>82</v>
      </c>
      <c r="B148" s="27" t="s">
        <v>525</v>
      </c>
      <c r="C148" s="5">
        <v>0.75</v>
      </c>
      <c r="D148" s="5" t="s">
        <v>90</v>
      </c>
      <c r="E148" s="5">
        <v>6</v>
      </c>
      <c r="F148" s="7">
        <v>1350</v>
      </c>
      <c r="G148" s="7">
        <f t="shared" si="6"/>
        <v>283.5</v>
      </c>
      <c r="H148" s="7">
        <f t="shared" si="7"/>
        <v>1633.5</v>
      </c>
      <c r="I148" s="12"/>
      <c r="J148" s="13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</row>
    <row r="149" spans="1:28" ht="15" customHeight="1" x14ac:dyDescent="0.2">
      <c r="A149" s="26" t="s">
        <v>82</v>
      </c>
      <c r="B149" s="27" t="s">
        <v>147</v>
      </c>
      <c r="C149" s="5">
        <v>0.75</v>
      </c>
      <c r="D149" s="5" t="s">
        <v>90</v>
      </c>
      <c r="E149" s="5">
        <v>6</v>
      </c>
      <c r="F149" s="7">
        <v>1254</v>
      </c>
      <c r="G149" s="7">
        <f t="shared" si="6"/>
        <v>263.33999999999992</v>
      </c>
      <c r="H149" s="7">
        <f t="shared" si="7"/>
        <v>1517.34</v>
      </c>
      <c r="I149" s="12"/>
      <c r="J149" s="13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</row>
    <row r="150" spans="1:28" ht="15" customHeight="1" x14ac:dyDescent="0.2">
      <c r="A150" s="26" t="s">
        <v>82</v>
      </c>
      <c r="B150" s="27" t="s">
        <v>145</v>
      </c>
      <c r="C150" s="5">
        <v>3</v>
      </c>
      <c r="D150" s="5" t="s">
        <v>90</v>
      </c>
      <c r="E150" s="5">
        <v>1</v>
      </c>
      <c r="F150" s="7">
        <v>9265</v>
      </c>
      <c r="G150" s="7">
        <f t="shared" si="6"/>
        <v>1945.6499999999996</v>
      </c>
      <c r="H150" s="7">
        <f t="shared" si="7"/>
        <v>11210.65</v>
      </c>
      <c r="I150" s="12"/>
      <c r="J150" s="13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</row>
    <row r="151" spans="1:28" ht="15" customHeight="1" x14ac:dyDescent="0.2">
      <c r="A151" s="26" t="s">
        <v>82</v>
      </c>
      <c r="B151" s="27" t="s">
        <v>148</v>
      </c>
      <c r="C151" s="5">
        <v>0.75</v>
      </c>
      <c r="D151" s="5" t="s">
        <v>90</v>
      </c>
      <c r="E151" s="5">
        <v>6</v>
      </c>
      <c r="F151" s="7">
        <v>1422</v>
      </c>
      <c r="G151" s="7">
        <f t="shared" si="6"/>
        <v>298.61999999999989</v>
      </c>
      <c r="H151" s="7">
        <f t="shared" si="7"/>
        <v>1720.62</v>
      </c>
      <c r="I151" s="12"/>
      <c r="J151" s="13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</row>
    <row r="152" spans="1:28" ht="15" customHeight="1" x14ac:dyDescent="0.2">
      <c r="A152" s="26" t="s">
        <v>82</v>
      </c>
      <c r="B152" s="27" t="s">
        <v>149</v>
      </c>
      <c r="C152" s="5">
        <v>0.75</v>
      </c>
      <c r="D152" s="5" t="s">
        <v>90</v>
      </c>
      <c r="E152" s="5">
        <v>6</v>
      </c>
      <c r="F152" s="7">
        <v>1456</v>
      </c>
      <c r="G152" s="7">
        <f t="shared" si="6"/>
        <v>305.76</v>
      </c>
      <c r="H152" s="7">
        <f t="shared" si="7"/>
        <v>1761.76</v>
      </c>
      <c r="I152" s="12"/>
      <c r="J152" s="13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</row>
    <row r="153" spans="1:28" ht="15" customHeight="1" x14ac:dyDescent="0.2">
      <c r="A153" s="26" t="s">
        <v>82</v>
      </c>
      <c r="B153" s="27" t="s">
        <v>528</v>
      </c>
      <c r="C153" s="5">
        <v>0.75</v>
      </c>
      <c r="D153" s="5" t="s">
        <v>84</v>
      </c>
      <c r="E153" s="5">
        <v>6</v>
      </c>
      <c r="F153" s="7">
        <v>1048</v>
      </c>
      <c r="G153" s="7">
        <f t="shared" si="6"/>
        <v>220.07999999999993</v>
      </c>
      <c r="H153" s="7">
        <f t="shared" si="7"/>
        <v>1268.08</v>
      </c>
      <c r="I153" s="12"/>
      <c r="J153" s="27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</row>
    <row r="154" spans="1:28" ht="15" customHeight="1" x14ac:dyDescent="0.2">
      <c r="A154" s="26" t="s">
        <v>82</v>
      </c>
      <c r="B154" s="27" t="s">
        <v>144</v>
      </c>
      <c r="C154" s="5">
        <v>0.75</v>
      </c>
      <c r="D154" s="5" t="s">
        <v>90</v>
      </c>
      <c r="E154" s="5">
        <v>6</v>
      </c>
      <c r="F154" s="7">
        <v>1154</v>
      </c>
      <c r="G154" s="7">
        <f t="shared" si="6"/>
        <v>242.33999999999992</v>
      </c>
      <c r="H154" s="7">
        <f t="shared" si="7"/>
        <v>1396.34</v>
      </c>
      <c r="I154" s="12"/>
      <c r="J154" s="27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</row>
    <row r="155" spans="1:28" ht="15" customHeight="1" x14ac:dyDescent="0.2">
      <c r="A155" s="26" t="s">
        <v>82</v>
      </c>
      <c r="B155" s="27" t="s">
        <v>526</v>
      </c>
      <c r="C155" s="5">
        <v>0.75</v>
      </c>
      <c r="D155" s="5" t="s">
        <v>84</v>
      </c>
      <c r="E155" s="5">
        <v>6</v>
      </c>
      <c r="F155" s="7">
        <v>3149</v>
      </c>
      <c r="G155" s="7">
        <f t="shared" si="4"/>
        <v>661.29</v>
      </c>
      <c r="H155" s="7">
        <f t="shared" si="5"/>
        <v>3810.29</v>
      </c>
      <c r="I155" s="12"/>
      <c r="J155" s="27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</row>
    <row r="156" spans="1:28" ht="15" customHeight="1" x14ac:dyDescent="0.2">
      <c r="A156" s="26" t="s">
        <v>82</v>
      </c>
      <c r="B156" s="27" t="s">
        <v>527</v>
      </c>
      <c r="C156" s="5">
        <v>0.75</v>
      </c>
      <c r="D156" s="5" t="s">
        <v>84</v>
      </c>
      <c r="E156" s="5">
        <v>6</v>
      </c>
      <c r="F156" s="7">
        <v>3264</v>
      </c>
      <c r="G156" s="7">
        <f t="shared" si="4"/>
        <v>685.44</v>
      </c>
      <c r="H156" s="7">
        <f t="shared" si="5"/>
        <v>3949.44</v>
      </c>
      <c r="I156" s="12"/>
      <c r="J156" s="27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</row>
    <row r="157" spans="1:28" ht="15" customHeight="1" x14ac:dyDescent="0.2">
      <c r="A157" s="26" t="s">
        <v>82</v>
      </c>
      <c r="B157" s="27" t="s">
        <v>142</v>
      </c>
      <c r="C157" s="5">
        <v>0.75</v>
      </c>
      <c r="D157" s="5" t="s">
        <v>90</v>
      </c>
      <c r="E157" s="5">
        <v>6</v>
      </c>
      <c r="F157" s="7">
        <v>3767</v>
      </c>
      <c r="G157" s="7">
        <f t="shared" si="4"/>
        <v>791.06999999999971</v>
      </c>
      <c r="H157" s="7">
        <f t="shared" si="5"/>
        <v>4558.07</v>
      </c>
      <c r="I157" s="12"/>
      <c r="J157" s="27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</row>
    <row r="158" spans="1:28" ht="15" customHeight="1" x14ac:dyDescent="0.2">
      <c r="A158" s="26" t="s">
        <v>82</v>
      </c>
      <c r="B158" s="27" t="s">
        <v>143</v>
      </c>
      <c r="C158" s="5">
        <v>0.75</v>
      </c>
      <c r="D158" s="5" t="s">
        <v>90</v>
      </c>
      <c r="E158" s="5">
        <v>6</v>
      </c>
      <c r="F158" s="7">
        <v>3882</v>
      </c>
      <c r="G158" s="7">
        <f t="shared" si="4"/>
        <v>815.22000000000025</v>
      </c>
      <c r="H158" s="7">
        <f t="shared" si="5"/>
        <v>4697.22</v>
      </c>
      <c r="I158" s="12"/>
      <c r="J158" s="27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</row>
    <row r="159" spans="1:28" ht="15" customHeight="1" x14ac:dyDescent="0.2">
      <c r="A159" s="29"/>
      <c r="B159" s="28"/>
      <c r="C159" s="5"/>
      <c r="D159" s="5"/>
      <c r="E159" s="5"/>
      <c r="F159" s="8"/>
      <c r="G159" s="8"/>
      <c r="H159" s="8"/>
      <c r="I159" s="12"/>
      <c r="J159" s="13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</row>
    <row r="160" spans="1:28" ht="15" customHeight="1" x14ac:dyDescent="0.2">
      <c r="A160" s="95" t="s">
        <v>150</v>
      </c>
      <c r="B160" s="96"/>
      <c r="C160" s="96"/>
      <c r="D160" s="96"/>
      <c r="E160" s="96"/>
      <c r="F160" s="96"/>
      <c r="G160" s="96"/>
      <c r="H160" s="96"/>
      <c r="I160" s="12"/>
      <c r="J160" s="13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</row>
    <row r="161" spans="1:28" ht="15" customHeight="1" x14ac:dyDescent="0.2">
      <c r="A161" s="26" t="s">
        <v>151</v>
      </c>
      <c r="B161" s="28" t="s">
        <v>152</v>
      </c>
      <c r="C161" s="5">
        <v>0.75</v>
      </c>
      <c r="D161" s="5" t="s">
        <v>84</v>
      </c>
      <c r="E161" s="5">
        <v>6</v>
      </c>
      <c r="F161" s="7">
        <v>300</v>
      </c>
      <c r="G161" s="7">
        <v>63</v>
      </c>
      <c r="H161" s="7">
        <v>363</v>
      </c>
      <c r="I161" s="12"/>
      <c r="J161" s="13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</row>
    <row r="162" spans="1:28" ht="15" customHeight="1" x14ac:dyDescent="0.2">
      <c r="A162" s="26" t="s">
        <v>151</v>
      </c>
      <c r="B162" s="28" t="s">
        <v>153</v>
      </c>
      <c r="C162" s="5">
        <v>0.75</v>
      </c>
      <c r="D162" s="5" t="s">
        <v>84</v>
      </c>
      <c r="E162" s="5">
        <v>6</v>
      </c>
      <c r="F162" s="7">
        <v>350</v>
      </c>
      <c r="G162" s="7">
        <v>73.5</v>
      </c>
      <c r="H162" s="7">
        <v>423.5</v>
      </c>
      <c r="I162" s="12"/>
      <c r="J162" s="13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</row>
    <row r="163" spans="1:28" ht="15" customHeight="1" x14ac:dyDescent="0.2">
      <c r="A163" s="26" t="s">
        <v>151</v>
      </c>
      <c r="B163" s="28" t="s">
        <v>154</v>
      </c>
      <c r="C163" s="5">
        <v>0.75</v>
      </c>
      <c r="D163" s="5" t="s">
        <v>84</v>
      </c>
      <c r="E163" s="5">
        <v>6</v>
      </c>
      <c r="F163" s="7">
        <v>180</v>
      </c>
      <c r="G163" s="7">
        <v>37.800000000000004</v>
      </c>
      <c r="H163" s="7">
        <v>217.8</v>
      </c>
      <c r="I163" s="12"/>
      <c r="J163" s="13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</row>
    <row r="164" spans="1:28" ht="15" customHeight="1" x14ac:dyDescent="0.2">
      <c r="A164" s="26" t="s">
        <v>151</v>
      </c>
      <c r="B164" s="28" t="s">
        <v>155</v>
      </c>
      <c r="C164" s="5">
        <v>0.75</v>
      </c>
      <c r="D164" s="5" t="s">
        <v>84</v>
      </c>
      <c r="E164" s="5">
        <v>6</v>
      </c>
      <c r="F164" s="7">
        <v>295</v>
      </c>
      <c r="G164" s="7">
        <v>61.95</v>
      </c>
      <c r="H164" s="7">
        <v>356.95</v>
      </c>
      <c r="I164" s="12"/>
      <c r="J164" s="27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</row>
    <row r="165" spans="1:28" ht="15" customHeight="1" x14ac:dyDescent="0.2">
      <c r="A165" s="26" t="s">
        <v>151</v>
      </c>
      <c r="B165" s="28" t="s">
        <v>156</v>
      </c>
      <c r="C165" s="5">
        <v>0.75</v>
      </c>
      <c r="D165" s="5" t="s">
        <v>90</v>
      </c>
      <c r="E165" s="5">
        <v>6</v>
      </c>
      <c r="F165" s="7">
        <v>330</v>
      </c>
      <c r="G165" s="7">
        <v>69.3</v>
      </c>
      <c r="H165" s="7">
        <v>399.3</v>
      </c>
      <c r="I165" s="12"/>
      <c r="J165" s="27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</row>
    <row r="166" spans="1:28" ht="15" customHeight="1" x14ac:dyDescent="0.2">
      <c r="A166" s="26" t="s">
        <v>57</v>
      </c>
      <c r="B166" s="28" t="s">
        <v>157</v>
      </c>
      <c r="C166" s="5">
        <v>0.75</v>
      </c>
      <c r="D166" s="5" t="s">
        <v>84</v>
      </c>
      <c r="E166" s="5">
        <v>6</v>
      </c>
      <c r="F166" s="7">
        <v>90</v>
      </c>
      <c r="G166" s="7">
        <v>18.900000000000002</v>
      </c>
      <c r="H166" s="7">
        <v>108.9</v>
      </c>
      <c r="I166" s="25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8" ht="15" customHeight="1" x14ac:dyDescent="0.2">
      <c r="A167" s="26" t="s">
        <v>57</v>
      </c>
      <c r="B167" s="28" t="s">
        <v>158</v>
      </c>
      <c r="C167" s="5">
        <v>0.75</v>
      </c>
      <c r="D167" s="5" t="s">
        <v>84</v>
      </c>
      <c r="E167" s="5">
        <v>6</v>
      </c>
      <c r="F167" s="7">
        <v>130</v>
      </c>
      <c r="G167" s="7">
        <v>26.25</v>
      </c>
      <c r="H167" s="7">
        <v>151.25</v>
      </c>
      <c r="I167" s="12"/>
      <c r="J167" s="13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</row>
    <row r="168" spans="1:28" ht="15" customHeight="1" x14ac:dyDescent="0.2">
      <c r="A168" s="26" t="s">
        <v>159</v>
      </c>
      <c r="B168" s="28" t="s">
        <v>160</v>
      </c>
      <c r="C168" s="5">
        <v>0.75</v>
      </c>
      <c r="D168" s="5" t="s">
        <v>84</v>
      </c>
      <c r="E168" s="5">
        <v>6</v>
      </c>
      <c r="F168" s="7">
        <v>290</v>
      </c>
      <c r="G168" s="7">
        <f t="shared" ref="G168:G169" si="8">(F168/100)*21</f>
        <v>60.9</v>
      </c>
      <c r="H168" s="7">
        <f t="shared" ref="H168:H169" si="9">F168+G168</f>
        <v>350.9</v>
      </c>
      <c r="I168" s="12"/>
      <c r="J168" s="13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</row>
    <row r="169" spans="1:28" ht="15" customHeight="1" x14ac:dyDescent="0.2">
      <c r="A169" s="26" t="s">
        <v>159</v>
      </c>
      <c r="B169" s="28" t="s">
        <v>161</v>
      </c>
      <c r="C169" s="5">
        <v>0.75</v>
      </c>
      <c r="D169" s="5" t="s">
        <v>90</v>
      </c>
      <c r="E169" s="5">
        <v>6</v>
      </c>
      <c r="F169" s="7">
        <v>319</v>
      </c>
      <c r="G169" s="7">
        <f t="shared" si="8"/>
        <v>66.989999999999995</v>
      </c>
      <c r="H169" s="7">
        <f t="shared" si="9"/>
        <v>385.99</v>
      </c>
      <c r="I169" s="12"/>
      <c r="J169" s="13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</row>
    <row r="170" spans="1:28" ht="15" customHeight="1" x14ac:dyDescent="0.2">
      <c r="A170" s="26" t="s">
        <v>57</v>
      </c>
      <c r="B170" s="28" t="s">
        <v>162</v>
      </c>
      <c r="C170" s="5">
        <v>0.75</v>
      </c>
      <c r="D170" s="5" t="s">
        <v>84</v>
      </c>
      <c r="E170" s="5">
        <v>6</v>
      </c>
      <c r="F170" s="7">
        <v>195</v>
      </c>
      <c r="G170" s="7">
        <v>40.949999999999996</v>
      </c>
      <c r="H170" s="7">
        <v>235.95</v>
      </c>
      <c r="I170" s="12"/>
      <c r="J170" s="13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</row>
    <row r="171" spans="1:28" ht="15" customHeight="1" x14ac:dyDescent="0.2">
      <c r="A171" s="29"/>
      <c r="B171" s="27"/>
      <c r="C171" s="5"/>
      <c r="D171" s="5"/>
      <c r="E171" s="5"/>
      <c r="F171" s="5"/>
      <c r="G171" s="14"/>
      <c r="H171" s="9"/>
      <c r="I171" s="12"/>
      <c r="J171" s="13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</row>
    <row r="172" spans="1:28" ht="15" customHeight="1" x14ac:dyDescent="0.2">
      <c r="A172" s="95" t="s">
        <v>163</v>
      </c>
      <c r="B172" s="96"/>
      <c r="C172" s="96"/>
      <c r="D172" s="96"/>
      <c r="E172" s="96"/>
      <c r="F172" s="96"/>
      <c r="G172" s="96"/>
      <c r="H172" s="96"/>
      <c r="I172" s="12"/>
      <c r="J172" s="13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</row>
    <row r="173" spans="1:28" ht="15" customHeight="1" x14ac:dyDescent="0.2">
      <c r="A173" s="26" t="s">
        <v>82</v>
      </c>
      <c r="B173" s="28" t="s">
        <v>177</v>
      </c>
      <c r="C173" s="5">
        <v>0.75</v>
      </c>
      <c r="D173" s="5" t="s">
        <v>90</v>
      </c>
      <c r="E173" s="5">
        <v>6</v>
      </c>
      <c r="F173" s="7">
        <v>264</v>
      </c>
      <c r="G173" s="7">
        <f>H173-F173</f>
        <v>55.44</v>
      </c>
      <c r="H173" s="7">
        <f>F173*1.21</f>
        <v>319.44</v>
      </c>
      <c r="I173" s="12"/>
      <c r="J173" s="13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</row>
    <row r="174" spans="1:28" ht="15" customHeight="1" x14ac:dyDescent="0.2">
      <c r="A174" s="26" t="s">
        <v>82</v>
      </c>
      <c r="B174" s="28" t="s">
        <v>176</v>
      </c>
      <c r="C174" s="5">
        <v>0.75</v>
      </c>
      <c r="D174" s="5" t="s">
        <v>90</v>
      </c>
      <c r="E174" s="5">
        <v>6</v>
      </c>
      <c r="F174" s="7">
        <v>327</v>
      </c>
      <c r="G174" s="7">
        <f t="shared" ref="G174:G193" si="10">H174-F174</f>
        <v>68.670000000000016</v>
      </c>
      <c r="H174" s="7">
        <f t="shared" ref="H174:H193" si="11">F174*1.21</f>
        <v>395.67</v>
      </c>
      <c r="I174" s="25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8" ht="15" customHeight="1" x14ac:dyDescent="0.2">
      <c r="A175" s="26" t="s">
        <v>82</v>
      </c>
      <c r="B175" s="28" t="s">
        <v>529</v>
      </c>
      <c r="C175" s="5">
        <v>0.75</v>
      </c>
      <c r="D175" s="5" t="s">
        <v>90</v>
      </c>
      <c r="E175" s="5">
        <v>6</v>
      </c>
      <c r="F175" s="7">
        <v>408</v>
      </c>
      <c r="G175" s="7">
        <f t="shared" si="10"/>
        <v>85.68</v>
      </c>
      <c r="H175" s="7">
        <f t="shared" si="11"/>
        <v>493.68</v>
      </c>
      <c r="I175" s="25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8" ht="15" customHeight="1" x14ac:dyDescent="0.2">
      <c r="A176" s="26" t="s">
        <v>82</v>
      </c>
      <c r="B176" s="28" t="s">
        <v>178</v>
      </c>
      <c r="C176" s="5">
        <v>1.5</v>
      </c>
      <c r="D176" s="5" t="s">
        <v>90</v>
      </c>
      <c r="E176" s="5">
        <v>3</v>
      </c>
      <c r="F176" s="7">
        <v>897</v>
      </c>
      <c r="G176" s="7">
        <f t="shared" si="10"/>
        <v>188.36999999999989</v>
      </c>
      <c r="H176" s="7">
        <f t="shared" si="11"/>
        <v>1085.3699999999999</v>
      </c>
      <c r="I176" s="12"/>
      <c r="J176" s="13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</row>
    <row r="177" spans="1:28" ht="15" customHeight="1" x14ac:dyDescent="0.2">
      <c r="A177" s="26" t="s">
        <v>82</v>
      </c>
      <c r="B177" s="28" t="s">
        <v>178</v>
      </c>
      <c r="C177" s="5">
        <v>3</v>
      </c>
      <c r="D177" s="5" t="s">
        <v>90</v>
      </c>
      <c r="E177" s="5">
        <v>3</v>
      </c>
      <c r="F177" s="7">
        <v>2039</v>
      </c>
      <c r="G177" s="7">
        <f t="shared" si="10"/>
        <v>428.19000000000005</v>
      </c>
      <c r="H177" s="7">
        <f t="shared" si="11"/>
        <v>2467.19</v>
      </c>
      <c r="I177" s="12"/>
      <c r="J177" s="13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</row>
    <row r="178" spans="1:28" ht="15" customHeight="1" x14ac:dyDescent="0.2">
      <c r="A178" s="26" t="s">
        <v>82</v>
      </c>
      <c r="B178" s="28" t="s">
        <v>175</v>
      </c>
      <c r="C178" s="5">
        <v>0.75</v>
      </c>
      <c r="D178" s="5" t="s">
        <v>90</v>
      </c>
      <c r="E178" s="5">
        <v>6</v>
      </c>
      <c r="F178" s="7">
        <v>533</v>
      </c>
      <c r="G178" s="7">
        <f t="shared" ref="G178:G185" si="12">H178-F178</f>
        <v>111.92999999999995</v>
      </c>
      <c r="H178" s="7">
        <f t="shared" ref="H178:H185" si="13">F178*1.21</f>
        <v>644.92999999999995</v>
      </c>
      <c r="I178" s="25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8" ht="15" customHeight="1" x14ac:dyDescent="0.2">
      <c r="A179" s="26" t="s">
        <v>82</v>
      </c>
      <c r="B179" s="28" t="s">
        <v>530</v>
      </c>
      <c r="C179" s="5">
        <v>0.75</v>
      </c>
      <c r="D179" s="5" t="s">
        <v>90</v>
      </c>
      <c r="E179" s="5">
        <v>6</v>
      </c>
      <c r="F179" s="7">
        <v>816</v>
      </c>
      <c r="G179" s="7">
        <f t="shared" si="12"/>
        <v>171.36</v>
      </c>
      <c r="H179" s="7">
        <f t="shared" si="13"/>
        <v>987.36</v>
      </c>
      <c r="I179" s="25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8" ht="15" customHeight="1" x14ac:dyDescent="0.2">
      <c r="A180" s="26" t="s">
        <v>82</v>
      </c>
      <c r="B180" s="28" t="s">
        <v>174</v>
      </c>
      <c r="C180" s="5">
        <v>0.75</v>
      </c>
      <c r="D180" s="5" t="s">
        <v>90</v>
      </c>
      <c r="E180" s="5">
        <v>6</v>
      </c>
      <c r="F180" s="7">
        <v>1430</v>
      </c>
      <c r="G180" s="7">
        <f t="shared" si="12"/>
        <v>300.29999999999995</v>
      </c>
      <c r="H180" s="7">
        <f t="shared" si="13"/>
        <v>1730.3</v>
      </c>
      <c r="I180" s="12"/>
      <c r="J180" s="27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</row>
    <row r="181" spans="1:28" ht="15" customHeight="1" x14ac:dyDescent="0.2">
      <c r="A181" s="26" t="s">
        <v>82</v>
      </c>
      <c r="B181" s="28" t="s">
        <v>173</v>
      </c>
      <c r="C181" s="5">
        <v>0.75</v>
      </c>
      <c r="D181" s="5" t="s">
        <v>90</v>
      </c>
      <c r="E181" s="5">
        <v>6</v>
      </c>
      <c r="F181" s="7">
        <v>2140</v>
      </c>
      <c r="G181" s="7">
        <f t="shared" si="12"/>
        <v>449.40000000000009</v>
      </c>
      <c r="H181" s="7">
        <f t="shared" si="13"/>
        <v>2589.4</v>
      </c>
      <c r="I181" s="12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</row>
    <row r="182" spans="1:28" ht="15" customHeight="1" x14ac:dyDescent="0.2">
      <c r="A182" s="26" t="s">
        <v>159</v>
      </c>
      <c r="B182" s="28" t="s">
        <v>184</v>
      </c>
      <c r="C182" s="5">
        <v>0.75</v>
      </c>
      <c r="D182" s="5" t="s">
        <v>165</v>
      </c>
      <c r="E182" s="5">
        <v>6</v>
      </c>
      <c r="F182" s="7">
        <v>350</v>
      </c>
      <c r="G182" s="7">
        <f t="shared" si="12"/>
        <v>73.5</v>
      </c>
      <c r="H182" s="7">
        <f t="shared" si="13"/>
        <v>423.5</v>
      </c>
      <c r="I182" s="12"/>
      <c r="J182" s="13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</row>
    <row r="183" spans="1:28" ht="15" customHeight="1" x14ac:dyDescent="0.2">
      <c r="A183" s="26" t="s">
        <v>159</v>
      </c>
      <c r="B183" s="28" t="s">
        <v>182</v>
      </c>
      <c r="C183" s="5">
        <v>0.75</v>
      </c>
      <c r="D183" s="5" t="s">
        <v>165</v>
      </c>
      <c r="E183" s="5">
        <v>6</v>
      </c>
      <c r="F183" s="7">
        <v>350</v>
      </c>
      <c r="G183" s="7">
        <f t="shared" si="12"/>
        <v>73.5</v>
      </c>
      <c r="H183" s="7">
        <f t="shared" si="13"/>
        <v>423.5</v>
      </c>
      <c r="I183" s="12"/>
      <c r="J183" s="13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</row>
    <row r="184" spans="1:28" ht="15" customHeight="1" x14ac:dyDescent="0.2">
      <c r="A184" s="26" t="s">
        <v>159</v>
      </c>
      <c r="B184" s="28" t="s">
        <v>183</v>
      </c>
      <c r="C184" s="5">
        <v>0.75</v>
      </c>
      <c r="D184" s="5" t="s">
        <v>84</v>
      </c>
      <c r="E184" s="5">
        <v>6</v>
      </c>
      <c r="F184" s="7">
        <v>320</v>
      </c>
      <c r="G184" s="7">
        <f t="shared" si="12"/>
        <v>67.199999999999989</v>
      </c>
      <c r="H184" s="7">
        <f t="shared" si="13"/>
        <v>387.2</v>
      </c>
      <c r="I184" s="12"/>
      <c r="J184" s="13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</row>
    <row r="185" spans="1:28" ht="15" customHeight="1" x14ac:dyDescent="0.2">
      <c r="A185" s="26" t="s">
        <v>151</v>
      </c>
      <c r="B185" s="28" t="s">
        <v>166</v>
      </c>
      <c r="C185" s="5">
        <v>0.75</v>
      </c>
      <c r="D185" s="5" t="s">
        <v>165</v>
      </c>
      <c r="E185" s="5">
        <v>6</v>
      </c>
      <c r="F185" s="7">
        <v>394</v>
      </c>
      <c r="G185" s="7">
        <f t="shared" si="12"/>
        <v>82.740000000000009</v>
      </c>
      <c r="H185" s="7">
        <f t="shared" si="13"/>
        <v>476.74</v>
      </c>
      <c r="I185" s="12"/>
      <c r="J185" s="13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</row>
    <row r="186" spans="1:28" ht="15" customHeight="1" x14ac:dyDescent="0.2">
      <c r="A186" s="26" t="s">
        <v>151</v>
      </c>
      <c r="B186" s="28" t="s">
        <v>164</v>
      </c>
      <c r="C186" s="5">
        <v>0.75</v>
      </c>
      <c r="D186" s="5" t="s">
        <v>165</v>
      </c>
      <c r="E186" s="5">
        <v>6</v>
      </c>
      <c r="F186" s="7">
        <v>786</v>
      </c>
      <c r="G186" s="7">
        <f t="shared" si="10"/>
        <v>165.05999999999995</v>
      </c>
      <c r="H186" s="7">
        <f t="shared" si="11"/>
        <v>951.06</v>
      </c>
      <c r="I186" s="12"/>
      <c r="J186" s="13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</row>
    <row r="187" spans="1:28" ht="15" customHeight="1" x14ac:dyDescent="0.2">
      <c r="A187" s="26" t="s">
        <v>167</v>
      </c>
      <c r="B187" s="28" t="s">
        <v>170</v>
      </c>
      <c r="C187" s="5">
        <v>0.75</v>
      </c>
      <c r="D187" s="5" t="s">
        <v>84</v>
      </c>
      <c r="E187" s="5">
        <v>6</v>
      </c>
      <c r="F187" s="7">
        <v>551</v>
      </c>
      <c r="G187" s="7">
        <f>H187-F187</f>
        <v>115.71000000000004</v>
      </c>
      <c r="H187" s="7">
        <f>F187*1.21</f>
        <v>666.71</v>
      </c>
      <c r="I187" s="12"/>
      <c r="J187" s="13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</row>
    <row r="188" spans="1:28" ht="15" customHeight="1" x14ac:dyDescent="0.2">
      <c r="A188" s="26" t="s">
        <v>167</v>
      </c>
      <c r="B188" s="28" t="s">
        <v>168</v>
      </c>
      <c r="C188" s="5">
        <v>0.75</v>
      </c>
      <c r="D188" s="5" t="s">
        <v>84</v>
      </c>
      <c r="E188" s="5">
        <v>6</v>
      </c>
      <c r="F188" s="7">
        <v>618</v>
      </c>
      <c r="G188" s="7">
        <f t="shared" si="10"/>
        <v>129.77999999999997</v>
      </c>
      <c r="H188" s="7">
        <f t="shared" si="11"/>
        <v>747.78</v>
      </c>
      <c r="I188" s="12"/>
      <c r="J188" s="13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</row>
    <row r="189" spans="1:28" ht="15" customHeight="1" x14ac:dyDescent="0.2">
      <c r="A189" s="26" t="s">
        <v>167</v>
      </c>
      <c r="B189" s="28" t="s">
        <v>169</v>
      </c>
      <c r="C189" s="5">
        <v>0.75</v>
      </c>
      <c r="D189" s="5" t="s">
        <v>165</v>
      </c>
      <c r="E189" s="5">
        <v>6</v>
      </c>
      <c r="F189" s="7">
        <v>706</v>
      </c>
      <c r="G189" s="7">
        <f t="shared" si="10"/>
        <v>148.26</v>
      </c>
      <c r="H189" s="7">
        <f t="shared" si="11"/>
        <v>854.26</v>
      </c>
      <c r="I189" s="12"/>
      <c r="J189" s="13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</row>
    <row r="190" spans="1:28" ht="15" customHeight="1" x14ac:dyDescent="0.2">
      <c r="A190" s="26" t="s">
        <v>167</v>
      </c>
      <c r="B190" s="28" t="s">
        <v>171</v>
      </c>
      <c r="C190" s="5">
        <v>0.75</v>
      </c>
      <c r="D190" s="5" t="s">
        <v>84</v>
      </c>
      <c r="E190" s="5">
        <v>6</v>
      </c>
      <c r="F190" s="7">
        <v>864</v>
      </c>
      <c r="G190" s="7">
        <f t="shared" si="10"/>
        <v>181.44000000000005</v>
      </c>
      <c r="H190" s="7">
        <f t="shared" si="11"/>
        <v>1045.44</v>
      </c>
      <c r="I190" s="12"/>
      <c r="J190" s="27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</row>
    <row r="191" spans="1:28" ht="15" customHeight="1" x14ac:dyDescent="0.2">
      <c r="A191" s="26" t="s">
        <v>167</v>
      </c>
      <c r="B191" s="28" t="s">
        <v>172</v>
      </c>
      <c r="C191" s="5">
        <v>0.75</v>
      </c>
      <c r="D191" s="5" t="s">
        <v>165</v>
      </c>
      <c r="E191" s="5">
        <v>6</v>
      </c>
      <c r="F191" s="7">
        <v>1483</v>
      </c>
      <c r="G191" s="7">
        <f t="shared" si="10"/>
        <v>311.42999999999984</v>
      </c>
      <c r="H191" s="7">
        <f t="shared" si="11"/>
        <v>1794.4299999999998</v>
      </c>
      <c r="I191" s="12"/>
      <c r="J191" s="27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</row>
    <row r="192" spans="1:28" ht="15" customHeight="1" x14ac:dyDescent="0.2">
      <c r="A192" s="26" t="s">
        <v>179</v>
      </c>
      <c r="B192" s="28" t="s">
        <v>180</v>
      </c>
      <c r="C192" s="5">
        <v>0.75</v>
      </c>
      <c r="D192" s="5" t="s">
        <v>84</v>
      </c>
      <c r="E192" s="5">
        <v>6</v>
      </c>
      <c r="F192" s="7">
        <v>208</v>
      </c>
      <c r="G192" s="7">
        <f t="shared" si="10"/>
        <v>43.680000000000007</v>
      </c>
      <c r="H192" s="7">
        <f t="shared" si="11"/>
        <v>251.68</v>
      </c>
      <c r="I192" s="12"/>
      <c r="J192" s="13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</row>
    <row r="193" spans="1:28" ht="15" customHeight="1" x14ac:dyDescent="0.2">
      <c r="A193" s="26" t="s">
        <v>179</v>
      </c>
      <c r="B193" s="28" t="s">
        <v>181</v>
      </c>
      <c r="C193" s="5">
        <v>0.75</v>
      </c>
      <c r="D193" s="5" t="s">
        <v>90</v>
      </c>
      <c r="E193" s="5">
        <v>6</v>
      </c>
      <c r="F193" s="7">
        <v>172</v>
      </c>
      <c r="G193" s="7">
        <f t="shared" si="10"/>
        <v>36.120000000000005</v>
      </c>
      <c r="H193" s="7">
        <f t="shared" si="11"/>
        <v>208.12</v>
      </c>
      <c r="I193" s="12"/>
      <c r="J193" s="13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 ht="15" customHeight="1" x14ac:dyDescent="0.2">
      <c r="A194" s="26"/>
      <c r="B194" s="28"/>
      <c r="C194" s="5"/>
      <c r="D194" s="5"/>
      <c r="E194" s="5"/>
      <c r="F194" s="9"/>
      <c r="G194" s="8"/>
      <c r="H194" s="9"/>
      <c r="I194" s="12"/>
      <c r="J194" s="13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 ht="15" customHeight="1" x14ac:dyDescent="0.2">
      <c r="A195" s="95" t="s">
        <v>413</v>
      </c>
      <c r="B195" s="96"/>
      <c r="C195" s="96"/>
      <c r="D195" s="96"/>
      <c r="E195" s="96"/>
      <c r="F195" s="96"/>
      <c r="G195" s="96"/>
      <c r="H195" s="96"/>
      <c r="I195" s="12"/>
      <c r="J195" s="13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 ht="15" customHeight="1" x14ac:dyDescent="0.2">
      <c r="A196" s="26" t="s">
        <v>82</v>
      </c>
      <c r="B196" s="28" t="s">
        <v>414</v>
      </c>
      <c r="C196" s="5">
        <v>0.75</v>
      </c>
      <c r="D196" s="5" t="s">
        <v>165</v>
      </c>
      <c r="E196" s="5">
        <v>6</v>
      </c>
      <c r="F196" s="7">
        <v>270</v>
      </c>
      <c r="G196" s="7">
        <f t="shared" ref="G196" si="14">H196-F196</f>
        <v>40.5</v>
      </c>
      <c r="H196" s="7">
        <f t="shared" ref="H196" si="15">F196*1.15</f>
        <v>310.5</v>
      </c>
      <c r="I196" s="12"/>
      <c r="J196" s="13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 ht="15" customHeight="1" x14ac:dyDescent="0.2">
      <c r="A197" s="26" t="s">
        <v>179</v>
      </c>
      <c r="B197" s="28" t="s">
        <v>405</v>
      </c>
      <c r="C197" s="5">
        <v>0.5</v>
      </c>
      <c r="D197" s="5" t="s">
        <v>188</v>
      </c>
      <c r="E197" s="5">
        <v>6</v>
      </c>
      <c r="F197" s="7">
        <v>208</v>
      </c>
      <c r="G197" s="7">
        <f t="shared" ref="G197" si="16">H197-F197</f>
        <v>31.199999999999989</v>
      </c>
      <c r="H197" s="7">
        <f t="shared" ref="H197" si="17">F197*1.15</f>
        <v>239.2</v>
      </c>
      <c r="I197" s="12"/>
      <c r="J197" s="13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 ht="15" customHeight="1" x14ac:dyDescent="0.2">
      <c r="A198" s="26" t="s">
        <v>179</v>
      </c>
      <c r="B198" s="28" t="s">
        <v>185</v>
      </c>
      <c r="C198" s="5">
        <v>0.75</v>
      </c>
      <c r="D198" s="5" t="s">
        <v>165</v>
      </c>
      <c r="E198" s="5">
        <v>6</v>
      </c>
      <c r="F198" s="7">
        <v>361</v>
      </c>
      <c r="G198" s="7">
        <f t="shared" ref="G198:G200" si="18">H198-F198</f>
        <v>54.149999999999977</v>
      </c>
      <c r="H198" s="7">
        <f t="shared" ref="H198:H200" si="19">F198*1.15</f>
        <v>415.15</v>
      </c>
      <c r="I198" s="12"/>
      <c r="J198" s="13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 ht="15" customHeight="1" x14ac:dyDescent="0.2">
      <c r="A199" s="26" t="s">
        <v>179</v>
      </c>
      <c r="B199" s="28" t="s">
        <v>186</v>
      </c>
      <c r="C199" s="5">
        <v>0.75</v>
      </c>
      <c r="D199" s="5" t="s">
        <v>84</v>
      </c>
      <c r="E199" s="5">
        <v>6</v>
      </c>
      <c r="F199" s="7">
        <v>361</v>
      </c>
      <c r="G199" s="7">
        <f t="shared" si="18"/>
        <v>54.149999999999977</v>
      </c>
      <c r="H199" s="7">
        <f t="shared" si="19"/>
        <v>415.15</v>
      </c>
      <c r="I199" s="12"/>
      <c r="J199" s="13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 ht="15" customHeight="1" x14ac:dyDescent="0.2">
      <c r="A200" s="26" t="s">
        <v>179</v>
      </c>
      <c r="B200" s="28" t="s">
        <v>187</v>
      </c>
      <c r="C200" s="5">
        <v>0.75</v>
      </c>
      <c r="D200" s="5" t="s">
        <v>188</v>
      </c>
      <c r="E200" s="5">
        <v>6</v>
      </c>
      <c r="F200" s="7">
        <v>752</v>
      </c>
      <c r="G200" s="7">
        <f t="shared" si="18"/>
        <v>112.79999999999995</v>
      </c>
      <c r="H200" s="7">
        <f t="shared" si="19"/>
        <v>864.8</v>
      </c>
      <c r="I200" s="12"/>
      <c r="J200" s="13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 ht="15" customHeight="1" x14ac:dyDescent="0.2">
      <c r="A201" s="26" t="s">
        <v>82</v>
      </c>
      <c r="B201" s="27" t="s">
        <v>412</v>
      </c>
      <c r="C201" s="5">
        <v>0.75</v>
      </c>
      <c r="D201" s="5" t="s">
        <v>84</v>
      </c>
      <c r="E201" s="5">
        <v>6</v>
      </c>
      <c r="F201" s="7">
        <v>238</v>
      </c>
      <c r="G201" s="7">
        <f t="shared" ref="G201" si="20">H201-F201</f>
        <v>35.699999999999989</v>
      </c>
      <c r="H201" s="7">
        <f t="shared" ref="H201" si="21">F201*1.15</f>
        <v>273.7</v>
      </c>
      <c r="I201" s="12"/>
      <c r="J201" s="13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 ht="15" customHeight="1" x14ac:dyDescent="0.2">
      <c r="A202" s="26"/>
      <c r="B202" s="27"/>
      <c r="C202" s="5"/>
      <c r="D202" s="5"/>
      <c r="E202" s="5"/>
      <c r="F202" s="7"/>
      <c r="G202" s="7"/>
      <c r="H202" s="7"/>
      <c r="I202" s="12"/>
      <c r="J202" s="13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 ht="15" customHeight="1" x14ac:dyDescent="0.2">
      <c r="A203" s="95" t="s">
        <v>189</v>
      </c>
      <c r="B203" s="96"/>
      <c r="C203" s="96"/>
      <c r="D203" s="96"/>
      <c r="E203" s="96"/>
      <c r="F203" s="96"/>
      <c r="G203" s="96"/>
      <c r="H203" s="96"/>
      <c r="I203" s="12"/>
      <c r="J203" s="13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 ht="15" customHeight="1" x14ac:dyDescent="0.2">
      <c r="A204" s="26" t="s">
        <v>159</v>
      </c>
      <c r="B204" s="28" t="s">
        <v>190</v>
      </c>
      <c r="C204" s="5">
        <v>0.187</v>
      </c>
      <c r="D204" s="5" t="s">
        <v>188</v>
      </c>
      <c r="E204" s="5">
        <v>24</v>
      </c>
      <c r="F204" s="7">
        <v>83</v>
      </c>
      <c r="G204" s="7">
        <f t="shared" ref="G204:G206" si="22">(F204/100)*21</f>
        <v>17.43</v>
      </c>
      <c r="H204" s="7">
        <f t="shared" ref="H204:H206" si="23">F204+G204</f>
        <v>100.43</v>
      </c>
      <c r="I204" s="12"/>
      <c r="J204" s="13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 ht="15" customHeight="1" x14ac:dyDescent="0.2">
      <c r="A205" s="26" t="s">
        <v>159</v>
      </c>
      <c r="B205" s="28" t="s">
        <v>191</v>
      </c>
      <c r="C205" s="5">
        <v>0.75</v>
      </c>
      <c r="D205" s="5" t="s">
        <v>188</v>
      </c>
      <c r="E205" s="5">
        <v>6</v>
      </c>
      <c r="F205" s="7">
        <v>328</v>
      </c>
      <c r="G205" s="7">
        <f t="shared" si="22"/>
        <v>68.88</v>
      </c>
      <c r="H205" s="7">
        <f t="shared" si="23"/>
        <v>396.88</v>
      </c>
      <c r="I205" s="12"/>
      <c r="J205" s="13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 ht="15" customHeight="1" x14ac:dyDescent="0.2">
      <c r="A206" s="26" t="s">
        <v>159</v>
      </c>
      <c r="B206" s="28" t="s">
        <v>191</v>
      </c>
      <c r="C206" s="5">
        <v>1.5</v>
      </c>
      <c r="D206" s="5" t="s">
        <v>188</v>
      </c>
      <c r="E206" s="5">
        <v>4</v>
      </c>
      <c r="F206" s="7">
        <v>690</v>
      </c>
      <c r="G206" s="7">
        <f t="shared" si="22"/>
        <v>144.9</v>
      </c>
      <c r="H206" s="7">
        <f t="shared" si="23"/>
        <v>834.9</v>
      </c>
      <c r="I206" s="12"/>
      <c r="J206" s="13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 ht="15" customHeight="1" x14ac:dyDescent="0.2">
      <c r="A207" s="29"/>
      <c r="B207" s="28"/>
      <c r="C207" s="5"/>
      <c r="D207" s="5"/>
      <c r="E207" s="5"/>
      <c r="F207" s="8"/>
      <c r="G207" s="8"/>
      <c r="H207" s="8"/>
      <c r="I207" s="12"/>
      <c r="J207" s="13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 ht="15.75" customHeight="1" x14ac:dyDescent="0.2">
      <c r="A208" s="29"/>
      <c r="B208" s="6"/>
      <c r="C208" s="5"/>
      <c r="D208" s="5"/>
      <c r="E208" s="5"/>
      <c r="F208" s="9"/>
      <c r="G208" s="8"/>
      <c r="H208" s="9"/>
      <c r="I208" s="2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 ht="15.75" customHeight="1" x14ac:dyDescent="0.2">
      <c r="A209" s="30"/>
      <c r="B209" s="12"/>
      <c r="C209" s="31"/>
      <c r="D209" s="31"/>
      <c r="E209" s="31"/>
      <c r="F209" s="31"/>
      <c r="G209" s="31"/>
      <c r="H209" s="31"/>
      <c r="I209" s="2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 ht="15.75" customHeight="1" x14ac:dyDescent="0.2">
      <c r="A210" s="30"/>
      <c r="B210" s="12"/>
      <c r="C210" s="31"/>
      <c r="D210" s="31"/>
      <c r="E210" s="31"/>
      <c r="F210" s="31"/>
      <c r="G210" s="31"/>
      <c r="H210" s="31"/>
      <c r="I210" s="2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 ht="15.75" customHeight="1" x14ac:dyDescent="0.2">
      <c r="A211" s="30"/>
      <c r="B211" s="12"/>
      <c r="C211" s="31"/>
      <c r="D211" s="31"/>
      <c r="E211" s="31"/>
      <c r="F211" s="31"/>
      <c r="G211" s="31"/>
      <c r="H211" s="31"/>
      <c r="I211" s="2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 ht="15.75" customHeight="1" x14ac:dyDescent="0.2">
      <c r="A212" s="30"/>
      <c r="B212" s="12"/>
      <c r="C212" s="31"/>
      <c r="D212" s="31"/>
      <c r="E212" s="31"/>
      <c r="F212" s="31"/>
      <c r="G212" s="31"/>
      <c r="H212" s="31"/>
      <c r="I212" s="2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 ht="15.75" customHeight="1" x14ac:dyDescent="0.2">
      <c r="A213" s="30"/>
      <c r="B213" s="12"/>
      <c r="C213" s="31"/>
      <c r="D213" s="31"/>
      <c r="E213" s="31"/>
      <c r="F213" s="31"/>
      <c r="G213" s="31"/>
      <c r="H213" s="31"/>
      <c r="I213" s="2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 ht="15.75" customHeight="1" x14ac:dyDescent="0.2">
      <c r="A214" s="30"/>
      <c r="B214" s="12"/>
      <c r="C214" s="31"/>
      <c r="D214" s="31"/>
      <c r="E214" s="31"/>
      <c r="F214" s="31"/>
      <c r="G214" s="31"/>
      <c r="H214" s="31"/>
      <c r="I214" s="2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 ht="15.75" customHeight="1" x14ac:dyDescent="0.2">
      <c r="A215" s="30"/>
      <c r="B215" s="12"/>
      <c r="C215" s="31"/>
      <c r="D215" s="31"/>
      <c r="E215" s="31"/>
      <c r="F215" s="31"/>
      <c r="G215" s="31"/>
      <c r="H215" s="31"/>
      <c r="I215" s="2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 ht="15.75" customHeight="1" x14ac:dyDescent="0.2">
      <c r="A216" s="30"/>
      <c r="B216" s="12"/>
      <c r="C216" s="31"/>
      <c r="D216" s="31"/>
      <c r="E216" s="31"/>
      <c r="F216" s="31"/>
      <c r="G216" s="31"/>
      <c r="H216" s="31"/>
      <c r="I216" s="2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 ht="15.75" customHeight="1" x14ac:dyDescent="0.2">
      <c r="A217" s="30"/>
      <c r="B217" s="12"/>
      <c r="C217" s="31"/>
      <c r="D217" s="31"/>
      <c r="E217" s="31"/>
      <c r="F217" s="31"/>
      <c r="G217" s="31"/>
      <c r="H217" s="31"/>
      <c r="I217" s="2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 ht="15.75" customHeight="1" x14ac:dyDescent="0.2">
      <c r="A218" s="30"/>
      <c r="B218" s="12"/>
      <c r="C218" s="31"/>
      <c r="D218" s="31"/>
      <c r="E218" s="31"/>
      <c r="F218" s="31"/>
      <c r="G218" s="31"/>
      <c r="H218" s="31"/>
      <c r="I218" s="2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 ht="15.75" customHeight="1" x14ac:dyDescent="0.2">
      <c r="A219" s="30"/>
      <c r="B219" s="12"/>
      <c r="C219" s="31"/>
      <c r="D219" s="31"/>
      <c r="E219" s="31"/>
      <c r="F219" s="31"/>
      <c r="G219" s="31"/>
      <c r="H219" s="31"/>
      <c r="I219" s="2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 ht="15.75" customHeight="1" x14ac:dyDescent="0.2">
      <c r="A220" s="30"/>
      <c r="B220" s="12"/>
      <c r="C220" s="31"/>
      <c r="D220" s="31"/>
      <c r="E220" s="31"/>
      <c r="F220" s="31"/>
      <c r="G220" s="31"/>
      <c r="H220" s="31"/>
      <c r="I220" s="2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 ht="15.75" customHeight="1" x14ac:dyDescent="0.2">
      <c r="A221" s="30"/>
      <c r="B221" s="12"/>
      <c r="C221" s="31"/>
      <c r="D221" s="31"/>
      <c r="E221" s="31"/>
      <c r="F221" s="31"/>
      <c r="G221" s="31"/>
      <c r="H221" s="31"/>
      <c r="I221" s="2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 ht="15.75" customHeight="1" x14ac:dyDescent="0.2">
      <c r="A222" s="30"/>
      <c r="B222" s="12"/>
      <c r="C222" s="31"/>
      <c r="D222" s="31"/>
      <c r="E222" s="31"/>
      <c r="F222" s="31"/>
      <c r="G222" s="31"/>
      <c r="H222" s="31"/>
      <c r="I222" s="2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 ht="15.75" customHeight="1" x14ac:dyDescent="0.2">
      <c r="A223" s="30"/>
      <c r="B223" s="12"/>
      <c r="C223" s="31"/>
      <c r="D223" s="31"/>
      <c r="E223" s="31"/>
      <c r="F223" s="31"/>
      <c r="G223" s="31"/>
      <c r="H223" s="31"/>
      <c r="I223" s="2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 ht="15.75" customHeight="1" x14ac:dyDescent="0.2">
      <c r="A224" s="30"/>
      <c r="B224" s="12"/>
      <c r="C224" s="31"/>
      <c r="D224" s="31"/>
      <c r="E224" s="31"/>
      <c r="F224" s="31"/>
      <c r="G224" s="31"/>
      <c r="H224" s="31"/>
      <c r="I224" s="2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 ht="15.75" customHeight="1" x14ac:dyDescent="0.2">
      <c r="A225" s="30"/>
      <c r="B225" s="12"/>
      <c r="C225" s="31"/>
      <c r="D225" s="31"/>
      <c r="E225" s="31"/>
      <c r="F225" s="31"/>
      <c r="G225" s="31"/>
      <c r="H225" s="31"/>
      <c r="I225" s="2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 ht="15.75" customHeight="1" x14ac:dyDescent="0.2">
      <c r="A226" s="30"/>
      <c r="B226" s="12"/>
      <c r="C226" s="31"/>
      <c r="D226" s="31"/>
      <c r="E226" s="31"/>
      <c r="F226" s="31"/>
      <c r="G226" s="31"/>
      <c r="H226" s="31"/>
      <c r="I226" s="2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 ht="15.75" customHeight="1" x14ac:dyDescent="0.2">
      <c r="A227" s="30"/>
      <c r="B227" s="12"/>
      <c r="C227" s="31"/>
      <c r="D227" s="31"/>
      <c r="E227" s="31"/>
      <c r="F227" s="31"/>
      <c r="G227" s="31"/>
      <c r="H227" s="31"/>
      <c r="I227" s="2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 ht="15.75" customHeight="1" x14ac:dyDescent="0.2">
      <c r="A228" s="30"/>
      <c r="B228" s="12"/>
      <c r="C228" s="31"/>
      <c r="D228" s="31"/>
      <c r="E228" s="31"/>
      <c r="F228" s="31"/>
      <c r="G228" s="31"/>
      <c r="H228" s="31"/>
      <c r="I228" s="2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 ht="15.75" customHeight="1" x14ac:dyDescent="0.2">
      <c r="A229" s="30"/>
      <c r="B229" s="12"/>
      <c r="C229" s="31"/>
      <c r="D229" s="31"/>
      <c r="E229" s="31"/>
      <c r="F229" s="31"/>
      <c r="G229" s="31"/>
      <c r="H229" s="31"/>
      <c r="I229" s="2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 ht="15.75" customHeight="1" x14ac:dyDescent="0.2">
      <c r="A230" s="30"/>
      <c r="B230" s="12"/>
      <c r="C230" s="31"/>
      <c r="D230" s="31"/>
      <c r="E230" s="31"/>
      <c r="F230" s="31"/>
      <c r="G230" s="31"/>
      <c r="H230" s="31"/>
      <c r="I230" s="2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 ht="15.75" customHeight="1" x14ac:dyDescent="0.2">
      <c r="A231" s="30"/>
      <c r="B231" s="12"/>
      <c r="C231" s="31"/>
      <c r="D231" s="31"/>
      <c r="E231" s="31"/>
      <c r="F231" s="31"/>
      <c r="G231" s="31"/>
      <c r="H231" s="31"/>
      <c r="I231" s="2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 ht="15.75" customHeight="1" x14ac:dyDescent="0.2">
      <c r="A232" s="30"/>
      <c r="B232" s="12"/>
      <c r="C232" s="31"/>
      <c r="D232" s="31"/>
      <c r="E232" s="31"/>
      <c r="F232" s="31"/>
      <c r="G232" s="31"/>
      <c r="H232" s="31"/>
      <c r="I232" s="2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 ht="15.75" customHeight="1" x14ac:dyDescent="0.2">
      <c r="A233" s="30"/>
      <c r="B233" s="12"/>
      <c r="C233" s="31"/>
      <c r="D233" s="31"/>
      <c r="E233" s="31"/>
      <c r="F233" s="31"/>
      <c r="G233" s="31"/>
      <c r="H233" s="31"/>
      <c r="I233" s="2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 ht="15.75" customHeight="1" x14ac:dyDescent="0.2">
      <c r="A234" s="30"/>
      <c r="B234" s="12"/>
      <c r="C234" s="31"/>
      <c r="D234" s="31"/>
      <c r="E234" s="31"/>
      <c r="F234" s="31"/>
      <c r="G234" s="31"/>
      <c r="H234" s="31"/>
      <c r="I234" s="2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 ht="15.75" customHeight="1" x14ac:dyDescent="0.2">
      <c r="A235" s="30"/>
      <c r="B235" s="12"/>
      <c r="C235" s="31"/>
      <c r="D235" s="31"/>
      <c r="E235" s="31"/>
      <c r="F235" s="31"/>
      <c r="G235" s="31"/>
      <c r="H235" s="31"/>
      <c r="I235" s="2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 ht="15.75" customHeight="1" x14ac:dyDescent="0.2">
      <c r="A236" s="30"/>
      <c r="B236" s="12"/>
      <c r="C236" s="31"/>
      <c r="D236" s="31"/>
      <c r="E236" s="31"/>
      <c r="F236" s="31"/>
      <c r="G236" s="31"/>
      <c r="H236" s="31"/>
      <c r="I236" s="2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 ht="15.75" customHeight="1" x14ac:dyDescent="0.2">
      <c r="A237" s="30"/>
      <c r="B237" s="12"/>
      <c r="C237" s="31"/>
      <c r="D237" s="31"/>
      <c r="E237" s="31"/>
      <c r="F237" s="31"/>
      <c r="G237" s="31"/>
      <c r="H237" s="31"/>
      <c r="I237" s="2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 ht="15.75" customHeight="1" x14ac:dyDescent="0.2">
      <c r="A238" s="30"/>
      <c r="B238" s="12"/>
      <c r="C238" s="31"/>
      <c r="D238" s="31"/>
      <c r="E238" s="31"/>
      <c r="F238" s="31"/>
      <c r="G238" s="31"/>
      <c r="H238" s="31"/>
      <c r="I238" s="2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 ht="15.75" customHeight="1" x14ac:dyDescent="0.2">
      <c r="A239" s="30"/>
      <c r="B239" s="12"/>
      <c r="C239" s="31"/>
      <c r="D239" s="31"/>
      <c r="E239" s="31"/>
      <c r="F239" s="31"/>
      <c r="G239" s="31"/>
      <c r="H239" s="31"/>
      <c r="I239" s="2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 ht="15.75" customHeight="1" x14ac:dyDescent="0.2">
      <c r="A240" s="30"/>
      <c r="B240" s="12"/>
      <c r="C240" s="31"/>
      <c r="D240" s="31"/>
      <c r="E240" s="31"/>
      <c r="F240" s="31"/>
      <c r="G240" s="31"/>
      <c r="H240" s="31"/>
      <c r="I240" s="2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 ht="15.75" customHeight="1" x14ac:dyDescent="0.2">
      <c r="A241" s="30"/>
      <c r="B241" s="12"/>
      <c r="C241" s="31"/>
      <c r="D241" s="31"/>
      <c r="E241" s="31"/>
      <c r="F241" s="31"/>
      <c r="G241" s="31"/>
      <c r="H241" s="31"/>
      <c r="I241" s="2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 ht="15.75" customHeight="1" x14ac:dyDescent="0.2">
      <c r="A242" s="30"/>
      <c r="B242" s="12"/>
      <c r="C242" s="31"/>
      <c r="D242" s="31"/>
      <c r="E242" s="31"/>
      <c r="F242" s="31"/>
      <c r="G242" s="31"/>
      <c r="H242" s="31"/>
      <c r="I242" s="2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 ht="15.75" customHeight="1" x14ac:dyDescent="0.2">
      <c r="A243" s="30"/>
      <c r="B243" s="12"/>
      <c r="C243" s="31"/>
      <c r="D243" s="31"/>
      <c r="E243" s="31"/>
      <c r="F243" s="31"/>
      <c r="G243" s="31"/>
      <c r="H243" s="31"/>
      <c r="I243" s="2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 ht="15.75" customHeight="1" x14ac:dyDescent="0.2">
      <c r="A244" s="30"/>
      <c r="B244" s="12"/>
      <c r="C244" s="31"/>
      <c r="D244" s="31"/>
      <c r="E244" s="31"/>
      <c r="F244" s="31"/>
      <c r="G244" s="31"/>
      <c r="H244" s="31"/>
      <c r="I244" s="2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 ht="15.75" customHeight="1" x14ac:dyDescent="0.2">
      <c r="A245" s="30"/>
      <c r="B245" s="12"/>
      <c r="C245" s="31"/>
      <c r="D245" s="31"/>
      <c r="E245" s="31"/>
      <c r="F245" s="31"/>
      <c r="G245" s="31"/>
      <c r="H245" s="31"/>
      <c r="I245" s="2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 ht="15.75" customHeight="1" x14ac:dyDescent="0.2">
      <c r="A246" s="30"/>
      <c r="B246" s="12"/>
      <c r="C246" s="31"/>
      <c r="D246" s="31"/>
      <c r="E246" s="31"/>
      <c r="F246" s="31"/>
      <c r="G246" s="31"/>
      <c r="H246" s="31"/>
      <c r="I246" s="2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 ht="15.75" customHeight="1" x14ac:dyDescent="0.2">
      <c r="A247" s="30"/>
      <c r="B247" s="12"/>
      <c r="C247" s="31"/>
      <c r="D247" s="31"/>
      <c r="E247" s="31"/>
      <c r="F247" s="31"/>
      <c r="G247" s="31"/>
      <c r="H247" s="31"/>
      <c r="I247" s="2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 ht="15.75" customHeight="1" x14ac:dyDescent="0.2">
      <c r="A248" s="30"/>
      <c r="B248" s="12"/>
      <c r="C248" s="31"/>
      <c r="D248" s="31"/>
      <c r="E248" s="31"/>
      <c r="F248" s="31"/>
      <c r="G248" s="31"/>
      <c r="H248" s="31"/>
      <c r="I248" s="2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 ht="15.75" customHeight="1" x14ac:dyDescent="0.2">
      <c r="A249" s="30"/>
      <c r="B249" s="12"/>
      <c r="C249" s="31"/>
      <c r="D249" s="31"/>
      <c r="E249" s="31"/>
      <c r="F249" s="31"/>
      <c r="G249" s="31"/>
      <c r="H249" s="31"/>
      <c r="I249" s="2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 ht="15.75" customHeight="1" x14ac:dyDescent="0.2">
      <c r="A250" s="30"/>
      <c r="B250" s="12"/>
      <c r="C250" s="31"/>
      <c r="D250" s="31"/>
      <c r="E250" s="31"/>
      <c r="F250" s="31"/>
      <c r="G250" s="31"/>
      <c r="H250" s="31"/>
      <c r="I250" s="2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 ht="15.75" customHeight="1" x14ac:dyDescent="0.2">
      <c r="A251" s="30"/>
      <c r="B251" s="12"/>
      <c r="C251" s="31"/>
      <c r="D251" s="31"/>
      <c r="E251" s="31"/>
      <c r="F251" s="31"/>
      <c r="G251" s="31"/>
      <c r="H251" s="31"/>
      <c r="I251" s="2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 ht="15.75" customHeight="1" x14ac:dyDescent="0.2">
      <c r="A252" s="30"/>
      <c r="B252" s="12"/>
      <c r="C252" s="31"/>
      <c r="D252" s="31"/>
      <c r="E252" s="31"/>
      <c r="F252" s="31"/>
      <c r="G252" s="31"/>
      <c r="H252" s="31"/>
      <c r="I252" s="2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 ht="15.75" customHeight="1" x14ac:dyDescent="0.2">
      <c r="A253" s="30"/>
      <c r="B253" s="12"/>
      <c r="C253" s="31"/>
      <c r="D253" s="31"/>
      <c r="E253" s="31"/>
      <c r="F253" s="31"/>
      <c r="G253" s="31"/>
      <c r="H253" s="31"/>
      <c r="I253" s="2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 ht="15.75" customHeight="1" x14ac:dyDescent="0.2">
      <c r="A254" s="30"/>
      <c r="B254" s="12"/>
      <c r="C254" s="31"/>
      <c r="D254" s="31"/>
      <c r="E254" s="31"/>
      <c r="F254" s="31"/>
      <c r="G254" s="31"/>
      <c r="H254" s="31"/>
      <c r="I254" s="2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 ht="15.75" customHeight="1" x14ac:dyDescent="0.2">
      <c r="A255" s="30"/>
      <c r="B255" s="12"/>
      <c r="C255" s="31"/>
      <c r="D255" s="31"/>
      <c r="E255" s="31"/>
      <c r="F255" s="31"/>
      <c r="G255" s="31"/>
      <c r="H255" s="31"/>
      <c r="I255" s="2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 ht="15.75" customHeight="1" x14ac:dyDescent="0.2">
      <c r="A256" s="30"/>
      <c r="B256" s="12"/>
      <c r="C256" s="31"/>
      <c r="D256" s="31"/>
      <c r="E256" s="31"/>
      <c r="F256" s="31"/>
      <c r="G256" s="31"/>
      <c r="H256" s="31"/>
      <c r="I256" s="2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 ht="15.75" customHeight="1" x14ac:dyDescent="0.2">
      <c r="A257" s="30"/>
      <c r="B257" s="12"/>
      <c r="C257" s="31"/>
      <c r="D257" s="31"/>
      <c r="E257" s="31"/>
      <c r="F257" s="31"/>
      <c r="G257" s="31"/>
      <c r="H257" s="31"/>
      <c r="I257" s="2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 ht="15.75" customHeight="1" x14ac:dyDescent="0.2">
      <c r="A258" s="30"/>
      <c r="B258" s="12"/>
      <c r="C258" s="31"/>
      <c r="D258" s="31"/>
      <c r="E258" s="31"/>
      <c r="F258" s="31"/>
      <c r="G258" s="31"/>
      <c r="H258" s="31"/>
      <c r="I258" s="2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 ht="15.75" customHeight="1" x14ac:dyDescent="0.2">
      <c r="A259" s="30"/>
      <c r="B259" s="12"/>
      <c r="C259" s="31"/>
      <c r="D259" s="31"/>
      <c r="E259" s="31"/>
      <c r="F259" s="31"/>
      <c r="G259" s="31"/>
      <c r="H259" s="31"/>
      <c r="I259" s="2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 ht="15.75" customHeight="1" x14ac:dyDescent="0.2">
      <c r="A260" s="30"/>
      <c r="B260" s="12"/>
      <c r="C260" s="31"/>
      <c r="D260" s="31"/>
      <c r="E260" s="31"/>
      <c r="F260" s="31"/>
      <c r="G260" s="31"/>
      <c r="H260" s="31"/>
      <c r="I260" s="2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 ht="15.75" customHeight="1" x14ac:dyDescent="0.2">
      <c r="A261" s="30"/>
      <c r="B261" s="12"/>
      <c r="C261" s="31"/>
      <c r="D261" s="31"/>
      <c r="E261" s="31"/>
      <c r="F261" s="31"/>
      <c r="G261" s="31"/>
      <c r="H261" s="31"/>
      <c r="I261" s="2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 ht="15.75" customHeight="1" x14ac:dyDescent="0.2">
      <c r="A262" s="30"/>
      <c r="B262" s="12"/>
      <c r="C262" s="31"/>
      <c r="D262" s="31"/>
      <c r="E262" s="31"/>
      <c r="F262" s="31"/>
      <c r="G262" s="31"/>
      <c r="H262" s="31"/>
      <c r="I262" s="2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 ht="15.75" customHeight="1" x14ac:dyDescent="0.2">
      <c r="A263" s="30"/>
      <c r="B263" s="12"/>
      <c r="C263" s="31"/>
      <c r="D263" s="31"/>
      <c r="E263" s="31"/>
      <c r="F263" s="31"/>
      <c r="G263" s="31"/>
      <c r="H263" s="31"/>
      <c r="I263" s="2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 ht="15.75" customHeight="1" x14ac:dyDescent="0.2">
      <c r="A264" s="30"/>
      <c r="B264" s="12"/>
      <c r="C264" s="31"/>
      <c r="D264" s="31"/>
      <c r="E264" s="31"/>
      <c r="F264" s="31"/>
      <c r="G264" s="31"/>
      <c r="H264" s="31"/>
      <c r="I264" s="2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 ht="15.75" customHeight="1" x14ac:dyDescent="0.2">
      <c r="A265" s="30"/>
      <c r="B265" s="12"/>
      <c r="C265" s="31"/>
      <c r="D265" s="31"/>
      <c r="E265" s="31"/>
      <c r="F265" s="31"/>
      <c r="G265" s="31"/>
      <c r="H265" s="31"/>
      <c r="I265" s="2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 ht="15.75" customHeight="1" x14ac:dyDescent="0.2">
      <c r="A266" s="30"/>
      <c r="B266" s="12"/>
      <c r="C266" s="31"/>
      <c r="D266" s="31"/>
      <c r="E266" s="31"/>
      <c r="F266" s="31"/>
      <c r="G266" s="31"/>
      <c r="H266" s="31"/>
      <c r="I266" s="2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 ht="15.75" customHeight="1" x14ac:dyDescent="0.2">
      <c r="A267" s="30"/>
      <c r="B267" s="12"/>
      <c r="C267" s="31"/>
      <c r="D267" s="31"/>
      <c r="E267" s="31"/>
      <c r="F267" s="31"/>
      <c r="G267" s="31"/>
      <c r="H267" s="31"/>
      <c r="I267" s="2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 ht="15.75" customHeight="1" x14ac:dyDescent="0.2">
      <c r="A268" s="30"/>
      <c r="B268" s="12"/>
      <c r="C268" s="31"/>
      <c r="D268" s="31"/>
      <c r="E268" s="31"/>
      <c r="F268" s="31"/>
      <c r="G268" s="31"/>
      <c r="H268" s="31"/>
      <c r="I268" s="2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 ht="15.75" customHeight="1" x14ac:dyDescent="0.2">
      <c r="A269" s="30"/>
      <c r="B269" s="12"/>
      <c r="C269" s="31"/>
      <c r="D269" s="31"/>
      <c r="E269" s="31"/>
      <c r="F269" s="31"/>
      <c r="G269" s="31"/>
      <c r="H269" s="31"/>
      <c r="I269" s="2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 ht="15.75" customHeight="1" x14ac:dyDescent="0.2">
      <c r="A270" s="30"/>
      <c r="B270" s="12"/>
      <c r="C270" s="31"/>
      <c r="D270" s="31"/>
      <c r="E270" s="31"/>
      <c r="F270" s="31"/>
      <c r="G270" s="31"/>
      <c r="H270" s="31"/>
      <c r="I270" s="2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 ht="15.75" customHeight="1" x14ac:dyDescent="0.2">
      <c r="A271" s="30"/>
      <c r="B271" s="12"/>
      <c r="C271" s="31"/>
      <c r="D271" s="31"/>
      <c r="E271" s="31"/>
      <c r="F271" s="31"/>
      <c r="G271" s="31"/>
      <c r="H271" s="31"/>
      <c r="I271" s="2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 ht="15.75" customHeight="1" x14ac:dyDescent="0.2">
      <c r="A272" s="30"/>
      <c r="B272" s="12"/>
      <c r="C272" s="31"/>
      <c r="D272" s="31"/>
      <c r="E272" s="31"/>
      <c r="F272" s="31"/>
      <c r="G272" s="31"/>
      <c r="H272" s="31"/>
      <c r="I272" s="2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 ht="15.75" customHeight="1" x14ac:dyDescent="0.2">
      <c r="A273" s="30"/>
      <c r="B273" s="12"/>
      <c r="C273" s="31"/>
      <c r="D273" s="31"/>
      <c r="E273" s="31"/>
      <c r="F273" s="31"/>
      <c r="G273" s="31"/>
      <c r="H273" s="31"/>
      <c r="I273" s="2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 ht="15.75" customHeight="1" x14ac:dyDescent="0.2">
      <c r="A274" s="30"/>
      <c r="B274" s="12"/>
      <c r="C274" s="31"/>
      <c r="D274" s="31"/>
      <c r="E274" s="31"/>
      <c r="F274" s="31"/>
      <c r="G274" s="31"/>
      <c r="H274" s="31"/>
      <c r="I274" s="2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 ht="15.75" customHeight="1" x14ac:dyDescent="0.2">
      <c r="A275" s="30"/>
      <c r="B275" s="12"/>
      <c r="C275" s="31"/>
      <c r="D275" s="31"/>
      <c r="E275" s="31"/>
      <c r="F275" s="31"/>
      <c r="G275" s="31"/>
      <c r="H275" s="31"/>
      <c r="I275" s="2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 ht="15.75" customHeight="1" x14ac:dyDescent="0.2">
      <c r="A276" s="30"/>
      <c r="B276" s="12"/>
      <c r="C276" s="31"/>
      <c r="D276" s="31"/>
      <c r="E276" s="31"/>
      <c r="F276" s="31"/>
      <c r="G276" s="31"/>
      <c r="H276" s="31"/>
      <c r="I276" s="2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 ht="15.75" customHeight="1" x14ac:dyDescent="0.2">
      <c r="A277" s="30"/>
      <c r="B277" s="12"/>
      <c r="C277" s="31"/>
      <c r="D277" s="31"/>
      <c r="E277" s="31"/>
      <c r="F277" s="31"/>
      <c r="G277" s="31"/>
      <c r="H277" s="31"/>
      <c r="I277" s="2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 ht="15.75" customHeight="1" x14ac:dyDescent="0.2">
      <c r="A278" s="30"/>
      <c r="B278" s="12"/>
      <c r="C278" s="31"/>
      <c r="D278" s="31"/>
      <c r="E278" s="31"/>
      <c r="F278" s="31"/>
      <c r="G278" s="31"/>
      <c r="H278" s="31"/>
      <c r="I278" s="2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 ht="15.75" customHeight="1" x14ac:dyDescent="0.2">
      <c r="A279" s="30"/>
      <c r="B279" s="12"/>
      <c r="C279" s="31"/>
      <c r="D279" s="31"/>
      <c r="E279" s="31"/>
      <c r="F279" s="31"/>
      <c r="G279" s="31"/>
      <c r="H279" s="31"/>
      <c r="I279" s="2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 ht="15.75" customHeight="1" x14ac:dyDescent="0.2">
      <c r="A280" s="30"/>
      <c r="B280" s="12"/>
      <c r="C280" s="31"/>
      <c r="D280" s="31"/>
      <c r="E280" s="31"/>
      <c r="F280" s="31"/>
      <c r="G280" s="31"/>
      <c r="H280" s="31"/>
      <c r="I280" s="2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 ht="15.75" customHeight="1" x14ac:dyDescent="0.2">
      <c r="A281" s="30"/>
      <c r="B281" s="12"/>
      <c r="C281" s="31"/>
      <c r="D281" s="31"/>
      <c r="E281" s="31"/>
      <c r="F281" s="31"/>
      <c r="G281" s="31"/>
      <c r="H281" s="31"/>
      <c r="I281" s="2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 ht="15.75" customHeight="1" x14ac:dyDescent="0.2">
      <c r="A282" s="30"/>
      <c r="B282" s="12"/>
      <c r="C282" s="31"/>
      <c r="D282" s="31"/>
      <c r="E282" s="31"/>
      <c r="F282" s="31"/>
      <c r="G282" s="31"/>
      <c r="H282" s="31"/>
      <c r="I282" s="2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 ht="15.75" customHeight="1" x14ac:dyDescent="0.2">
      <c r="A283" s="30"/>
      <c r="B283" s="12"/>
      <c r="C283" s="31"/>
      <c r="D283" s="31"/>
      <c r="E283" s="31"/>
      <c r="F283" s="31"/>
      <c r="G283" s="31"/>
      <c r="H283" s="31"/>
      <c r="I283" s="2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 ht="15.75" customHeight="1" x14ac:dyDescent="0.2">
      <c r="A284" s="30"/>
      <c r="B284" s="12"/>
      <c r="C284" s="31"/>
      <c r="D284" s="31"/>
      <c r="E284" s="31"/>
      <c r="F284" s="31"/>
      <c r="G284" s="31"/>
      <c r="H284" s="31"/>
      <c r="I284" s="2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 ht="15.75" customHeight="1" x14ac:dyDescent="0.2">
      <c r="A285" s="30"/>
      <c r="B285" s="12"/>
      <c r="C285" s="31"/>
      <c r="D285" s="31"/>
      <c r="E285" s="31"/>
      <c r="F285" s="31"/>
      <c r="G285" s="31"/>
      <c r="H285" s="31"/>
      <c r="I285" s="2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 ht="15.75" customHeight="1" x14ac:dyDescent="0.2">
      <c r="A286" s="30"/>
      <c r="B286" s="12"/>
      <c r="C286" s="31"/>
      <c r="D286" s="31"/>
      <c r="E286" s="31"/>
      <c r="F286" s="31"/>
      <c r="G286" s="31"/>
      <c r="H286" s="31"/>
      <c r="I286" s="2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 ht="15.75" customHeight="1" x14ac:dyDescent="0.2">
      <c r="A287" s="30"/>
      <c r="B287" s="12"/>
      <c r="C287" s="31"/>
      <c r="D287" s="31"/>
      <c r="E287" s="31"/>
      <c r="F287" s="31"/>
      <c r="G287" s="31"/>
      <c r="H287" s="31"/>
      <c r="I287" s="2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 ht="15.75" customHeight="1" x14ac:dyDescent="0.2">
      <c r="A288" s="30"/>
      <c r="B288" s="12"/>
      <c r="C288" s="31"/>
      <c r="D288" s="31"/>
      <c r="E288" s="31"/>
      <c r="F288" s="31"/>
      <c r="G288" s="31"/>
      <c r="H288" s="31"/>
      <c r="I288" s="2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 ht="15.75" customHeight="1" x14ac:dyDescent="0.2">
      <c r="A289" s="30"/>
      <c r="B289" s="12"/>
      <c r="C289" s="31"/>
      <c r="D289" s="31"/>
      <c r="E289" s="31"/>
      <c r="F289" s="31"/>
      <c r="G289" s="31"/>
      <c r="H289" s="31"/>
      <c r="I289" s="2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 ht="15.75" customHeight="1" x14ac:dyDescent="0.2">
      <c r="A290" s="30"/>
      <c r="B290" s="12"/>
      <c r="C290" s="31"/>
      <c r="D290" s="31"/>
      <c r="E290" s="31"/>
      <c r="F290" s="31"/>
      <c r="G290" s="31"/>
      <c r="H290" s="31"/>
      <c r="I290" s="2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 ht="15.75" customHeight="1" x14ac:dyDescent="0.2">
      <c r="A291" s="30"/>
      <c r="B291" s="12"/>
      <c r="C291" s="31"/>
      <c r="D291" s="31"/>
      <c r="E291" s="31"/>
      <c r="F291" s="31"/>
      <c r="G291" s="31"/>
      <c r="H291" s="31"/>
      <c r="I291" s="2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 ht="15.75" customHeight="1" x14ac:dyDescent="0.2">
      <c r="A292" s="30"/>
      <c r="B292" s="12"/>
      <c r="C292" s="31"/>
      <c r="D292" s="31"/>
      <c r="E292" s="31"/>
      <c r="F292" s="31"/>
      <c r="G292" s="31"/>
      <c r="H292" s="31"/>
      <c r="I292" s="2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 ht="15.75" customHeight="1" x14ac:dyDescent="0.2">
      <c r="A293" s="30"/>
      <c r="B293" s="12"/>
      <c r="C293" s="31"/>
      <c r="D293" s="31"/>
      <c r="E293" s="31"/>
      <c r="F293" s="31"/>
      <c r="G293" s="31"/>
      <c r="H293" s="31"/>
      <c r="I293" s="2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 ht="15.75" customHeight="1" x14ac:dyDescent="0.2">
      <c r="A294" s="30"/>
      <c r="B294" s="12"/>
      <c r="C294" s="31"/>
      <c r="D294" s="31"/>
      <c r="E294" s="31"/>
      <c r="F294" s="31"/>
      <c r="G294" s="31"/>
      <c r="H294" s="31"/>
      <c r="I294" s="2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 ht="15.75" customHeight="1" x14ac:dyDescent="0.2">
      <c r="A295" s="30"/>
      <c r="B295" s="12"/>
      <c r="C295" s="31"/>
      <c r="D295" s="31"/>
      <c r="E295" s="31"/>
      <c r="F295" s="31"/>
      <c r="G295" s="31"/>
      <c r="H295" s="31"/>
      <c r="I295" s="2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 ht="15.75" customHeight="1" x14ac:dyDescent="0.2">
      <c r="A296" s="30"/>
      <c r="B296" s="12"/>
      <c r="C296" s="31"/>
      <c r="D296" s="31"/>
      <c r="E296" s="31"/>
      <c r="F296" s="31"/>
      <c r="G296" s="31"/>
      <c r="H296" s="31"/>
      <c r="I296" s="2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 ht="15.75" customHeight="1" x14ac:dyDescent="0.2">
      <c r="A297" s="30"/>
      <c r="B297" s="12"/>
      <c r="C297" s="31"/>
      <c r="D297" s="31"/>
      <c r="E297" s="31"/>
      <c r="F297" s="31"/>
      <c r="G297" s="31"/>
      <c r="H297" s="31"/>
      <c r="I297" s="2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 ht="15.75" customHeight="1" x14ac:dyDescent="0.2">
      <c r="A298" s="30"/>
      <c r="B298" s="12"/>
      <c r="C298" s="31"/>
      <c r="D298" s="31"/>
      <c r="E298" s="31"/>
      <c r="F298" s="31"/>
      <c r="G298" s="31"/>
      <c r="H298" s="31"/>
      <c r="I298" s="2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</row>
    <row r="299" spans="1:28" ht="15.75" customHeight="1" x14ac:dyDescent="0.2">
      <c r="A299" s="30"/>
      <c r="B299" s="12"/>
      <c r="C299" s="31"/>
      <c r="D299" s="31"/>
      <c r="E299" s="31"/>
      <c r="F299" s="31"/>
      <c r="G299" s="31"/>
      <c r="H299" s="31"/>
      <c r="I299" s="2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</row>
    <row r="300" spans="1:28" ht="15.75" customHeight="1" x14ac:dyDescent="0.2">
      <c r="A300" s="30"/>
      <c r="B300" s="12"/>
      <c r="C300" s="31"/>
      <c r="D300" s="31"/>
      <c r="E300" s="31"/>
      <c r="F300" s="31"/>
      <c r="G300" s="31"/>
      <c r="H300" s="31"/>
      <c r="I300" s="2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</row>
    <row r="301" spans="1:28" ht="15.75" customHeight="1" x14ac:dyDescent="0.2">
      <c r="A301" s="30"/>
      <c r="B301" s="12"/>
      <c r="C301" s="31"/>
      <c r="D301" s="31"/>
      <c r="E301" s="31"/>
      <c r="F301" s="31"/>
      <c r="G301" s="31"/>
      <c r="H301" s="31"/>
      <c r="I301" s="2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 ht="15.75" customHeight="1" x14ac:dyDescent="0.2">
      <c r="A302" s="30"/>
      <c r="B302" s="12"/>
      <c r="C302" s="31"/>
      <c r="D302" s="31"/>
      <c r="E302" s="31"/>
      <c r="F302" s="31"/>
      <c r="G302" s="31"/>
      <c r="H302" s="31"/>
      <c r="I302" s="2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 ht="15.75" customHeight="1" x14ac:dyDescent="0.2">
      <c r="A303" s="30"/>
      <c r="B303" s="12"/>
      <c r="C303" s="31"/>
      <c r="D303" s="31"/>
      <c r="E303" s="31"/>
      <c r="F303" s="31"/>
      <c r="G303" s="31"/>
      <c r="H303" s="31"/>
      <c r="I303" s="2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 ht="15.75" customHeight="1" x14ac:dyDescent="0.2">
      <c r="A304" s="30"/>
      <c r="B304" s="12"/>
      <c r="C304" s="31"/>
      <c r="D304" s="31"/>
      <c r="E304" s="31"/>
      <c r="F304" s="31"/>
      <c r="G304" s="31"/>
      <c r="H304" s="31"/>
      <c r="I304" s="2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 ht="15.75" customHeight="1" x14ac:dyDescent="0.2">
      <c r="A305" s="30"/>
      <c r="B305" s="12"/>
      <c r="C305" s="31"/>
      <c r="D305" s="31"/>
      <c r="E305" s="31"/>
      <c r="F305" s="31"/>
      <c r="G305" s="31"/>
      <c r="H305" s="31"/>
      <c r="I305" s="2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 ht="15.75" customHeight="1" x14ac:dyDescent="0.2">
      <c r="A306" s="30"/>
      <c r="B306" s="12"/>
      <c r="C306" s="31"/>
      <c r="D306" s="31"/>
      <c r="E306" s="31"/>
      <c r="F306" s="31"/>
      <c r="G306" s="31"/>
      <c r="H306" s="31"/>
      <c r="I306" s="2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 ht="15.75" customHeight="1" x14ac:dyDescent="0.2">
      <c r="A307" s="30"/>
      <c r="B307" s="12"/>
      <c r="C307" s="31"/>
      <c r="D307" s="31"/>
      <c r="E307" s="31"/>
      <c r="F307" s="31"/>
      <c r="G307" s="31"/>
      <c r="H307" s="31"/>
      <c r="I307" s="2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 ht="15.75" customHeight="1" x14ac:dyDescent="0.2">
      <c r="A308" s="30"/>
      <c r="B308" s="12"/>
      <c r="C308" s="31"/>
      <c r="D308" s="31"/>
      <c r="E308" s="31"/>
      <c r="F308" s="31"/>
      <c r="G308" s="31"/>
      <c r="H308" s="31"/>
      <c r="I308" s="2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 ht="15.75" customHeight="1" x14ac:dyDescent="0.2">
      <c r="A309" s="30"/>
      <c r="B309" s="12"/>
      <c r="C309" s="31"/>
      <c r="D309" s="31"/>
      <c r="E309" s="31"/>
      <c r="F309" s="31"/>
      <c r="G309" s="31"/>
      <c r="H309" s="31"/>
      <c r="I309" s="2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 ht="15.75" customHeight="1" x14ac:dyDescent="0.2">
      <c r="A310" s="30"/>
      <c r="B310" s="12"/>
      <c r="C310" s="31"/>
      <c r="D310" s="31"/>
      <c r="E310" s="31"/>
      <c r="F310" s="31"/>
      <c r="G310" s="31"/>
      <c r="H310" s="31"/>
      <c r="I310" s="2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 ht="15.75" customHeight="1" x14ac:dyDescent="0.2">
      <c r="A311" s="30"/>
      <c r="B311" s="12"/>
      <c r="C311" s="31"/>
      <c r="D311" s="31"/>
      <c r="E311" s="31"/>
      <c r="F311" s="31"/>
      <c r="G311" s="31"/>
      <c r="H311" s="31"/>
      <c r="I311" s="2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 ht="15.75" customHeight="1" x14ac:dyDescent="0.2">
      <c r="A312" s="30"/>
      <c r="B312" s="12"/>
      <c r="C312" s="31"/>
      <c r="D312" s="31"/>
      <c r="E312" s="31"/>
      <c r="F312" s="31"/>
      <c r="G312" s="31"/>
      <c r="H312" s="31"/>
      <c r="I312" s="2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 ht="15.75" customHeight="1" x14ac:dyDescent="0.2">
      <c r="A313" s="30"/>
      <c r="B313" s="12"/>
      <c r="C313" s="31"/>
      <c r="D313" s="31"/>
      <c r="E313" s="31"/>
      <c r="F313" s="31"/>
      <c r="G313" s="31"/>
      <c r="H313" s="31"/>
      <c r="I313" s="2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 ht="15.75" customHeight="1" x14ac:dyDescent="0.2">
      <c r="A314" s="30"/>
      <c r="B314" s="12"/>
      <c r="C314" s="31"/>
      <c r="D314" s="31"/>
      <c r="E314" s="31"/>
      <c r="F314" s="31"/>
      <c r="G314" s="31"/>
      <c r="H314" s="31"/>
      <c r="I314" s="2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 ht="15.75" customHeight="1" x14ac:dyDescent="0.2">
      <c r="A315" s="30"/>
      <c r="B315" s="12"/>
      <c r="C315" s="31"/>
      <c r="D315" s="31"/>
      <c r="E315" s="31"/>
      <c r="F315" s="31"/>
      <c r="G315" s="31"/>
      <c r="H315" s="31"/>
      <c r="I315" s="2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 ht="15.75" customHeight="1" x14ac:dyDescent="0.2">
      <c r="A316" s="30"/>
      <c r="B316" s="12"/>
      <c r="C316" s="31"/>
      <c r="D316" s="31"/>
      <c r="E316" s="31"/>
      <c r="F316" s="31"/>
      <c r="G316" s="31"/>
      <c r="H316" s="31"/>
      <c r="I316" s="2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 ht="15.75" customHeight="1" x14ac:dyDescent="0.2">
      <c r="A317" s="30"/>
      <c r="B317" s="12"/>
      <c r="C317" s="31"/>
      <c r="D317" s="31"/>
      <c r="E317" s="31"/>
      <c r="F317" s="31"/>
      <c r="G317" s="31"/>
      <c r="H317" s="31"/>
      <c r="I317" s="2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 ht="15.75" customHeight="1" x14ac:dyDescent="0.2">
      <c r="A318" s="30"/>
      <c r="B318" s="12"/>
      <c r="C318" s="31"/>
      <c r="D318" s="31"/>
      <c r="E318" s="31"/>
      <c r="F318" s="31"/>
      <c r="G318" s="31"/>
      <c r="H318" s="31"/>
      <c r="I318" s="2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 ht="15.75" customHeight="1" x14ac:dyDescent="0.2">
      <c r="A319" s="30"/>
      <c r="B319" s="12"/>
      <c r="C319" s="31"/>
      <c r="D319" s="31"/>
      <c r="E319" s="31"/>
      <c r="F319" s="31"/>
      <c r="G319" s="31"/>
      <c r="H319" s="31"/>
      <c r="I319" s="2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 ht="15.75" customHeight="1" x14ac:dyDescent="0.2">
      <c r="A320" s="30"/>
      <c r="B320" s="12"/>
      <c r="C320" s="31"/>
      <c r="D320" s="31"/>
      <c r="E320" s="31"/>
      <c r="F320" s="31"/>
      <c r="G320" s="31"/>
      <c r="H320" s="31"/>
      <c r="I320" s="2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 ht="15.75" customHeight="1" x14ac:dyDescent="0.2">
      <c r="A321" s="30"/>
      <c r="B321" s="12"/>
      <c r="C321" s="31"/>
      <c r="D321" s="31"/>
      <c r="E321" s="31"/>
      <c r="F321" s="31"/>
      <c r="G321" s="31"/>
      <c r="H321" s="31"/>
      <c r="I321" s="2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 ht="15.75" customHeight="1" x14ac:dyDescent="0.2">
      <c r="A322" s="30"/>
      <c r="B322" s="12"/>
      <c r="C322" s="31"/>
      <c r="D322" s="31"/>
      <c r="E322" s="31"/>
      <c r="F322" s="31"/>
      <c r="G322" s="31"/>
      <c r="H322" s="31"/>
      <c r="I322" s="2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 ht="15.75" customHeight="1" x14ac:dyDescent="0.2">
      <c r="A323" s="30"/>
      <c r="B323" s="12"/>
      <c r="C323" s="31"/>
      <c r="D323" s="31"/>
      <c r="E323" s="31"/>
      <c r="F323" s="31"/>
      <c r="G323" s="31"/>
      <c r="H323" s="31"/>
      <c r="I323" s="2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 ht="15.75" customHeight="1" x14ac:dyDescent="0.2">
      <c r="A324" s="30"/>
      <c r="B324" s="12"/>
      <c r="C324" s="31"/>
      <c r="D324" s="31"/>
      <c r="E324" s="31"/>
      <c r="F324" s="31"/>
      <c r="G324" s="31"/>
      <c r="H324" s="31"/>
      <c r="I324" s="2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 ht="15.75" customHeight="1" x14ac:dyDescent="0.2">
      <c r="A325" s="30"/>
      <c r="B325" s="12"/>
      <c r="C325" s="31"/>
      <c r="D325" s="31"/>
      <c r="E325" s="31"/>
      <c r="F325" s="31"/>
      <c r="G325" s="31"/>
      <c r="H325" s="31"/>
      <c r="I325" s="2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 ht="15.75" customHeight="1" x14ac:dyDescent="0.2">
      <c r="A326" s="30"/>
      <c r="B326" s="12"/>
      <c r="C326" s="31"/>
      <c r="D326" s="31"/>
      <c r="E326" s="31"/>
      <c r="F326" s="31"/>
      <c r="G326" s="31"/>
      <c r="H326" s="31"/>
      <c r="I326" s="2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 ht="15.75" customHeight="1" x14ac:dyDescent="0.2">
      <c r="A327" s="30"/>
      <c r="B327" s="12"/>
      <c r="C327" s="31"/>
      <c r="D327" s="31"/>
      <c r="E327" s="31"/>
      <c r="F327" s="31"/>
      <c r="G327" s="31"/>
      <c r="H327" s="31"/>
      <c r="I327" s="2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 ht="15.75" customHeight="1" x14ac:dyDescent="0.2">
      <c r="A328" s="30"/>
      <c r="B328" s="12"/>
      <c r="C328" s="31"/>
      <c r="D328" s="31"/>
      <c r="E328" s="31"/>
      <c r="F328" s="31"/>
      <c r="G328" s="31"/>
      <c r="H328" s="31"/>
      <c r="I328" s="2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 ht="15.75" customHeight="1" x14ac:dyDescent="0.2">
      <c r="A329" s="30"/>
      <c r="B329" s="12"/>
      <c r="C329" s="31"/>
      <c r="D329" s="31"/>
      <c r="E329" s="31"/>
      <c r="F329" s="31"/>
      <c r="G329" s="31"/>
      <c r="H329" s="31"/>
      <c r="I329" s="2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 ht="15.75" customHeight="1" x14ac:dyDescent="0.2">
      <c r="A330" s="30"/>
      <c r="B330" s="12"/>
      <c r="C330" s="31"/>
      <c r="D330" s="31"/>
      <c r="E330" s="31"/>
      <c r="F330" s="31"/>
      <c r="G330" s="31"/>
      <c r="H330" s="31"/>
      <c r="I330" s="2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 ht="15.75" customHeight="1" x14ac:dyDescent="0.2">
      <c r="A331" s="30"/>
      <c r="B331" s="12"/>
      <c r="C331" s="31"/>
      <c r="D331" s="31"/>
      <c r="E331" s="31"/>
      <c r="F331" s="31"/>
      <c r="G331" s="31"/>
      <c r="H331" s="31"/>
      <c r="I331" s="2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 ht="15.75" customHeight="1" x14ac:dyDescent="0.2">
      <c r="A332" s="30"/>
      <c r="B332" s="12"/>
      <c r="C332" s="31"/>
      <c r="D332" s="31"/>
      <c r="E332" s="31"/>
      <c r="F332" s="31"/>
      <c r="G332" s="31"/>
      <c r="H332" s="31"/>
      <c r="I332" s="2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 ht="15.75" customHeight="1" x14ac:dyDescent="0.2">
      <c r="A333" s="30"/>
      <c r="B333" s="12"/>
      <c r="C333" s="31"/>
      <c r="D333" s="31"/>
      <c r="E333" s="31"/>
      <c r="F333" s="31"/>
      <c r="G333" s="31"/>
      <c r="H333" s="31"/>
      <c r="I333" s="2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 ht="15.75" customHeight="1" x14ac:dyDescent="0.2">
      <c r="A334" s="30"/>
      <c r="B334" s="12"/>
      <c r="C334" s="31"/>
      <c r="D334" s="31"/>
      <c r="E334" s="31"/>
      <c r="F334" s="31"/>
      <c r="G334" s="31"/>
      <c r="H334" s="31"/>
      <c r="I334" s="2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 ht="15.75" customHeight="1" x14ac:dyDescent="0.2">
      <c r="A335" s="30"/>
      <c r="B335" s="12"/>
      <c r="C335" s="31"/>
      <c r="D335" s="31"/>
      <c r="E335" s="31"/>
      <c r="F335" s="31"/>
      <c r="G335" s="31"/>
      <c r="H335" s="31"/>
      <c r="I335" s="2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 ht="15.75" customHeight="1" x14ac:dyDescent="0.2">
      <c r="A336" s="30"/>
      <c r="B336" s="12"/>
      <c r="C336" s="31"/>
      <c r="D336" s="31"/>
      <c r="E336" s="31"/>
      <c r="F336" s="31"/>
      <c r="G336" s="31"/>
      <c r="H336" s="31"/>
      <c r="I336" s="2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 ht="15.75" customHeight="1" x14ac:dyDescent="0.2">
      <c r="A337" s="30"/>
      <c r="B337" s="12"/>
      <c r="C337" s="31"/>
      <c r="D337" s="31"/>
      <c r="E337" s="31"/>
      <c r="F337" s="31"/>
      <c r="G337" s="31"/>
      <c r="H337" s="31"/>
      <c r="I337" s="2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 ht="15.75" customHeight="1" x14ac:dyDescent="0.2">
      <c r="A338" s="30"/>
      <c r="B338" s="12"/>
      <c r="C338" s="31"/>
      <c r="D338" s="31"/>
      <c r="E338" s="31"/>
      <c r="F338" s="31"/>
      <c r="G338" s="31"/>
      <c r="H338" s="31"/>
      <c r="I338" s="2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 ht="15.75" customHeight="1" x14ac:dyDescent="0.2">
      <c r="A339" s="30"/>
      <c r="B339" s="12"/>
      <c r="C339" s="31"/>
      <c r="D339" s="31"/>
      <c r="E339" s="31"/>
      <c r="F339" s="31"/>
      <c r="G339" s="31"/>
      <c r="H339" s="31"/>
      <c r="I339" s="2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 ht="15.75" customHeight="1" x14ac:dyDescent="0.2">
      <c r="A340" s="30"/>
      <c r="B340" s="12"/>
      <c r="C340" s="31"/>
      <c r="D340" s="31"/>
      <c r="E340" s="31"/>
      <c r="F340" s="31"/>
      <c r="G340" s="31"/>
      <c r="H340" s="31"/>
      <c r="I340" s="2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 ht="15.75" customHeight="1" x14ac:dyDescent="0.2">
      <c r="A341" s="30"/>
      <c r="B341" s="12"/>
      <c r="C341" s="31"/>
      <c r="D341" s="31"/>
      <c r="E341" s="31"/>
      <c r="F341" s="31"/>
      <c r="G341" s="31"/>
      <c r="H341" s="31"/>
      <c r="I341" s="2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 ht="15.75" customHeight="1" x14ac:dyDescent="0.2">
      <c r="A342" s="30"/>
      <c r="B342" s="12"/>
      <c r="C342" s="31"/>
      <c r="D342" s="31"/>
      <c r="E342" s="31"/>
      <c r="F342" s="31"/>
      <c r="G342" s="31"/>
      <c r="H342" s="31"/>
      <c r="I342" s="2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 ht="15.75" customHeight="1" x14ac:dyDescent="0.2">
      <c r="A343" s="30"/>
      <c r="B343" s="12"/>
      <c r="C343" s="31"/>
      <c r="D343" s="31"/>
      <c r="E343" s="31"/>
      <c r="F343" s="31"/>
      <c r="G343" s="31"/>
      <c r="H343" s="31"/>
      <c r="I343" s="2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 ht="15.75" customHeight="1" x14ac:dyDescent="0.2">
      <c r="A344" s="30"/>
      <c r="B344" s="12"/>
      <c r="C344" s="31"/>
      <c r="D344" s="31"/>
      <c r="E344" s="31"/>
      <c r="F344" s="31"/>
      <c r="G344" s="31"/>
      <c r="H344" s="31"/>
      <c r="I344" s="2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 ht="15.75" customHeight="1" x14ac:dyDescent="0.2">
      <c r="A345" s="30"/>
      <c r="B345" s="12"/>
      <c r="C345" s="31"/>
      <c r="D345" s="31"/>
      <c r="E345" s="31"/>
      <c r="F345" s="31"/>
      <c r="G345" s="31"/>
      <c r="H345" s="31"/>
      <c r="I345" s="2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 ht="15.75" customHeight="1" x14ac:dyDescent="0.2">
      <c r="A346" s="30"/>
      <c r="B346" s="12"/>
      <c r="C346" s="31"/>
      <c r="D346" s="31"/>
      <c r="E346" s="31"/>
      <c r="F346" s="31"/>
      <c r="G346" s="31"/>
      <c r="H346" s="31"/>
      <c r="I346" s="2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 ht="15.75" customHeight="1" x14ac:dyDescent="0.2">
      <c r="A347" s="30"/>
      <c r="B347" s="12"/>
      <c r="C347" s="31"/>
      <c r="D347" s="31"/>
      <c r="E347" s="31"/>
      <c r="F347" s="31"/>
      <c r="G347" s="31"/>
      <c r="H347" s="31"/>
      <c r="I347" s="2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 ht="15.75" customHeight="1" x14ac:dyDescent="0.2">
      <c r="A348" s="30"/>
      <c r="B348" s="12"/>
      <c r="C348" s="31"/>
      <c r="D348" s="31"/>
      <c r="E348" s="31"/>
      <c r="F348" s="31"/>
      <c r="G348" s="31"/>
      <c r="H348" s="31"/>
      <c r="I348" s="2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 ht="15.75" customHeight="1" x14ac:dyDescent="0.2">
      <c r="A349" s="30"/>
      <c r="B349" s="12"/>
      <c r="C349" s="31"/>
      <c r="D349" s="31"/>
      <c r="E349" s="31"/>
      <c r="F349" s="31"/>
      <c r="G349" s="31"/>
      <c r="H349" s="31"/>
      <c r="I349" s="2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 ht="15.75" customHeight="1" x14ac:dyDescent="0.2">
      <c r="A350" s="30"/>
      <c r="B350" s="12"/>
      <c r="C350" s="31"/>
      <c r="D350" s="31"/>
      <c r="E350" s="31"/>
      <c r="F350" s="31"/>
      <c r="G350" s="31"/>
      <c r="H350" s="31"/>
      <c r="I350" s="2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 ht="15.75" customHeight="1" x14ac:dyDescent="0.2">
      <c r="A351" s="30"/>
      <c r="B351" s="12"/>
      <c r="C351" s="31"/>
      <c r="D351" s="31"/>
      <c r="E351" s="31"/>
      <c r="F351" s="31"/>
      <c r="G351" s="31"/>
      <c r="H351" s="31"/>
      <c r="I351" s="2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 ht="15.75" customHeight="1" x14ac:dyDescent="0.2">
      <c r="A352" s="30"/>
      <c r="B352" s="12"/>
      <c r="C352" s="31"/>
      <c r="D352" s="31"/>
      <c r="E352" s="31"/>
      <c r="F352" s="31"/>
      <c r="G352" s="31"/>
      <c r="H352" s="31"/>
      <c r="I352" s="2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 ht="15.75" customHeight="1" x14ac:dyDescent="0.2">
      <c r="A353" s="30"/>
      <c r="B353" s="12"/>
      <c r="C353" s="31"/>
      <c r="D353" s="31"/>
      <c r="E353" s="31"/>
      <c r="F353" s="31"/>
      <c r="G353" s="31"/>
      <c r="H353" s="31"/>
      <c r="I353" s="2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 ht="15.75" customHeight="1" x14ac:dyDescent="0.2">
      <c r="A354" s="30"/>
      <c r="B354" s="12"/>
      <c r="C354" s="31"/>
      <c r="D354" s="31"/>
      <c r="E354" s="31"/>
      <c r="F354" s="31"/>
      <c r="G354" s="31"/>
      <c r="H354" s="31"/>
      <c r="I354" s="2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 ht="15.75" customHeight="1" x14ac:dyDescent="0.2">
      <c r="A355" s="30"/>
      <c r="B355" s="12"/>
      <c r="C355" s="31"/>
      <c r="D355" s="31"/>
      <c r="E355" s="31"/>
      <c r="F355" s="31"/>
      <c r="G355" s="31"/>
      <c r="H355" s="31"/>
      <c r="I355" s="2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 ht="15.75" customHeight="1" x14ac:dyDescent="0.2">
      <c r="A356" s="30"/>
      <c r="B356" s="12"/>
      <c r="C356" s="31"/>
      <c r="D356" s="31"/>
      <c r="E356" s="31"/>
      <c r="F356" s="31"/>
      <c r="G356" s="31"/>
      <c r="H356" s="31"/>
      <c r="I356" s="2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 ht="15.75" customHeight="1" x14ac:dyDescent="0.2">
      <c r="A357" s="30"/>
      <c r="B357" s="12"/>
      <c r="C357" s="31"/>
      <c r="D357" s="31"/>
      <c r="E357" s="31"/>
      <c r="F357" s="31"/>
      <c r="G357" s="31"/>
      <c r="H357" s="31"/>
      <c r="I357" s="2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 ht="15.75" customHeight="1" x14ac:dyDescent="0.2">
      <c r="A358" s="30"/>
      <c r="B358" s="12"/>
      <c r="C358" s="31"/>
      <c r="D358" s="31"/>
      <c r="E358" s="31"/>
      <c r="F358" s="31"/>
      <c r="G358" s="31"/>
      <c r="H358" s="31"/>
      <c r="I358" s="2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 ht="15.75" customHeight="1" x14ac:dyDescent="0.2">
      <c r="A359" s="30"/>
      <c r="B359" s="12"/>
      <c r="C359" s="31"/>
      <c r="D359" s="31"/>
      <c r="E359" s="31"/>
      <c r="F359" s="31"/>
      <c r="G359" s="31"/>
      <c r="H359" s="31"/>
      <c r="I359" s="2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 ht="15.75" customHeight="1" x14ac:dyDescent="0.2">
      <c r="A360" s="30"/>
      <c r="B360" s="12"/>
      <c r="C360" s="31"/>
      <c r="D360" s="31"/>
      <c r="E360" s="31"/>
      <c r="F360" s="31"/>
      <c r="G360" s="31"/>
      <c r="H360" s="31"/>
      <c r="I360" s="2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 ht="15.75" customHeight="1" x14ac:dyDescent="0.2">
      <c r="A361" s="30"/>
      <c r="B361" s="12"/>
      <c r="C361" s="31"/>
      <c r="D361" s="31"/>
      <c r="E361" s="31"/>
      <c r="F361" s="31"/>
      <c r="G361" s="31"/>
      <c r="H361" s="31"/>
      <c r="I361" s="2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 ht="15.75" customHeight="1" x14ac:dyDescent="0.2">
      <c r="A362" s="30"/>
      <c r="B362" s="12"/>
      <c r="C362" s="31"/>
      <c r="D362" s="31"/>
      <c r="E362" s="31"/>
      <c r="F362" s="31"/>
      <c r="G362" s="31"/>
      <c r="H362" s="31"/>
      <c r="I362" s="2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 ht="15.75" customHeight="1" x14ac:dyDescent="0.2">
      <c r="A363" s="30"/>
      <c r="B363" s="12"/>
      <c r="C363" s="31"/>
      <c r="D363" s="31"/>
      <c r="E363" s="31"/>
      <c r="F363" s="31"/>
      <c r="G363" s="31"/>
      <c r="H363" s="31"/>
      <c r="I363" s="2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 ht="15.75" customHeight="1" x14ac:dyDescent="0.2">
      <c r="A364" s="30"/>
      <c r="B364" s="12"/>
      <c r="C364" s="31"/>
      <c r="D364" s="31"/>
      <c r="E364" s="31"/>
      <c r="F364" s="31"/>
      <c r="G364" s="31"/>
      <c r="H364" s="31"/>
      <c r="I364" s="2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 ht="15.75" customHeight="1" x14ac:dyDescent="0.2">
      <c r="A365" s="30"/>
      <c r="B365" s="12"/>
      <c r="C365" s="31"/>
      <c r="D365" s="31"/>
      <c r="E365" s="31"/>
      <c r="F365" s="31"/>
      <c r="G365" s="31"/>
      <c r="H365" s="31"/>
      <c r="I365" s="2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 ht="15.75" customHeight="1" x14ac:dyDescent="0.2">
      <c r="A366" s="30"/>
      <c r="B366" s="12"/>
      <c r="C366" s="31"/>
      <c r="D366" s="31"/>
      <c r="E366" s="31"/>
      <c r="F366" s="31"/>
      <c r="G366" s="31"/>
      <c r="H366" s="31"/>
      <c r="I366" s="2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 ht="15.75" customHeight="1" x14ac:dyDescent="0.2">
      <c r="A367" s="30"/>
      <c r="B367" s="12"/>
      <c r="C367" s="31"/>
      <c r="D367" s="31"/>
      <c r="E367" s="31"/>
      <c r="F367" s="31"/>
      <c r="G367" s="31"/>
      <c r="H367" s="31"/>
      <c r="I367" s="2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 ht="15.75" customHeight="1" x14ac:dyDescent="0.2">
      <c r="A368" s="30"/>
      <c r="B368" s="12"/>
      <c r="C368" s="31"/>
      <c r="D368" s="31"/>
      <c r="E368" s="31"/>
      <c r="F368" s="31"/>
      <c r="G368" s="31"/>
      <c r="H368" s="31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">
      <c r="A369" s="30"/>
      <c r="B369" s="12"/>
      <c r="C369" s="31"/>
      <c r="D369" s="31"/>
      <c r="E369" s="31"/>
      <c r="F369" s="31"/>
      <c r="G369" s="31"/>
      <c r="H369" s="31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">
      <c r="A370" s="30"/>
      <c r="B370" s="12"/>
      <c r="C370" s="31"/>
      <c r="D370" s="31"/>
      <c r="E370" s="31"/>
      <c r="F370" s="31"/>
      <c r="G370" s="31"/>
      <c r="H370" s="31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">
      <c r="A371" s="30"/>
      <c r="B371" s="12"/>
      <c r="C371" s="31"/>
      <c r="D371" s="31"/>
      <c r="E371" s="31"/>
      <c r="F371" s="31"/>
      <c r="G371" s="31"/>
      <c r="H371" s="31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">
      <c r="A372" s="30"/>
      <c r="B372" s="12"/>
      <c r="C372" s="31"/>
      <c r="D372" s="31"/>
      <c r="E372" s="31"/>
      <c r="F372" s="31"/>
      <c r="G372" s="31"/>
      <c r="H372" s="31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">
      <c r="A373" s="30"/>
      <c r="B373" s="12"/>
      <c r="C373" s="31"/>
      <c r="D373" s="31"/>
      <c r="E373" s="31"/>
      <c r="F373" s="31"/>
      <c r="G373" s="31"/>
      <c r="H373" s="31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">
      <c r="A374" s="30"/>
      <c r="B374" s="12"/>
      <c r="C374" s="31"/>
      <c r="D374" s="31"/>
      <c r="E374" s="31"/>
      <c r="F374" s="31"/>
      <c r="G374" s="31"/>
      <c r="H374" s="31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">
      <c r="A375" s="30"/>
      <c r="B375" s="12"/>
      <c r="C375" s="31"/>
      <c r="D375" s="31"/>
      <c r="E375" s="31"/>
      <c r="F375" s="31"/>
      <c r="G375" s="31"/>
      <c r="H375" s="31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">
      <c r="A376" s="30"/>
      <c r="B376" s="12"/>
      <c r="C376" s="31"/>
      <c r="D376" s="31"/>
      <c r="E376" s="31"/>
      <c r="F376" s="31"/>
      <c r="G376" s="31"/>
      <c r="H376" s="31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">
      <c r="A377" s="30"/>
      <c r="B377" s="12"/>
      <c r="C377" s="31"/>
      <c r="D377" s="31"/>
      <c r="E377" s="31"/>
      <c r="F377" s="31"/>
      <c r="G377" s="31"/>
      <c r="H377" s="31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">
      <c r="A378" s="30"/>
      <c r="B378" s="12"/>
      <c r="C378" s="31"/>
      <c r="D378" s="31"/>
      <c r="E378" s="31"/>
      <c r="F378" s="31"/>
      <c r="G378" s="31"/>
      <c r="H378" s="31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">
      <c r="A379" s="30"/>
      <c r="B379" s="12"/>
      <c r="C379" s="31"/>
      <c r="D379" s="31"/>
      <c r="E379" s="31"/>
      <c r="F379" s="31"/>
      <c r="G379" s="31"/>
      <c r="H379" s="31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">
      <c r="A380" s="30"/>
      <c r="B380" s="12"/>
      <c r="C380" s="31"/>
      <c r="D380" s="31"/>
      <c r="E380" s="31"/>
      <c r="F380" s="31"/>
      <c r="G380" s="31"/>
      <c r="H380" s="31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">
      <c r="A381" s="30"/>
      <c r="B381" s="12"/>
      <c r="C381" s="31"/>
      <c r="D381" s="31"/>
      <c r="E381" s="31"/>
      <c r="F381" s="31"/>
      <c r="G381" s="31"/>
      <c r="H381" s="31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">
      <c r="A382" s="30"/>
      <c r="B382" s="12"/>
      <c r="C382" s="31"/>
      <c r="D382" s="31"/>
      <c r="E382" s="31"/>
      <c r="F382" s="31"/>
      <c r="G382" s="31"/>
      <c r="H382" s="31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">
      <c r="A383" s="30"/>
      <c r="B383" s="12"/>
      <c r="C383" s="31"/>
      <c r="D383" s="31"/>
      <c r="E383" s="31"/>
      <c r="F383" s="31"/>
      <c r="G383" s="31"/>
      <c r="H383" s="31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">
      <c r="A384" s="30"/>
      <c r="B384" s="12"/>
      <c r="C384" s="31"/>
      <c r="D384" s="31"/>
      <c r="E384" s="31"/>
      <c r="F384" s="31"/>
      <c r="G384" s="31"/>
      <c r="H384" s="31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">
      <c r="A385" s="30"/>
      <c r="B385" s="12"/>
      <c r="C385" s="31"/>
      <c r="D385" s="31"/>
      <c r="E385" s="31"/>
      <c r="F385" s="31"/>
      <c r="G385" s="31"/>
      <c r="H385" s="31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">
      <c r="A386" s="30"/>
      <c r="B386" s="12"/>
      <c r="C386" s="31"/>
      <c r="D386" s="31"/>
      <c r="E386" s="31"/>
      <c r="F386" s="31"/>
      <c r="G386" s="31"/>
      <c r="H386" s="31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">
      <c r="A387" s="30"/>
      <c r="B387" s="12"/>
      <c r="C387" s="31"/>
      <c r="D387" s="31"/>
      <c r="E387" s="31"/>
      <c r="F387" s="31"/>
      <c r="G387" s="31"/>
      <c r="H387" s="31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">
      <c r="A388" s="30"/>
      <c r="B388" s="12"/>
      <c r="C388" s="31"/>
      <c r="D388" s="31"/>
      <c r="E388" s="31"/>
      <c r="F388" s="31"/>
      <c r="G388" s="31"/>
      <c r="H388" s="31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">
      <c r="A389" s="30"/>
      <c r="B389" s="12"/>
      <c r="C389" s="31"/>
      <c r="D389" s="31"/>
      <c r="E389" s="31"/>
      <c r="F389" s="31"/>
      <c r="G389" s="31"/>
      <c r="H389" s="31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">
      <c r="A390" s="30"/>
      <c r="B390" s="12"/>
      <c r="C390" s="31"/>
      <c r="D390" s="31"/>
      <c r="E390" s="31"/>
      <c r="F390" s="31"/>
      <c r="G390" s="31"/>
      <c r="H390" s="31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">
      <c r="A391" s="30"/>
      <c r="B391" s="12"/>
      <c r="C391" s="31"/>
      <c r="D391" s="31"/>
      <c r="E391" s="31"/>
      <c r="F391" s="31"/>
      <c r="G391" s="31"/>
      <c r="H391" s="31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">
      <c r="A392" s="30"/>
      <c r="B392" s="12"/>
      <c r="C392" s="31"/>
      <c r="D392" s="31"/>
      <c r="E392" s="31"/>
      <c r="F392" s="31"/>
      <c r="G392" s="31"/>
      <c r="H392" s="31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">
      <c r="A393" s="30"/>
      <c r="B393" s="12"/>
      <c r="C393" s="31"/>
      <c r="D393" s="31"/>
      <c r="E393" s="31"/>
      <c r="F393" s="31"/>
      <c r="G393" s="31"/>
      <c r="H393" s="31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">
      <c r="A394" s="30"/>
      <c r="B394" s="12"/>
      <c r="C394" s="31"/>
      <c r="D394" s="31"/>
      <c r="E394" s="31"/>
      <c r="F394" s="5"/>
      <c r="G394" s="31"/>
      <c r="H394" s="31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">
      <c r="A395" s="30"/>
      <c r="B395" s="12"/>
      <c r="C395" s="31"/>
      <c r="D395" s="31"/>
      <c r="E395" s="31"/>
      <c r="F395" s="5"/>
      <c r="G395" s="31"/>
      <c r="H395" s="31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">
      <c r="A396" s="30"/>
      <c r="B396" s="12"/>
      <c r="C396" s="31"/>
      <c r="D396" s="31"/>
      <c r="E396" s="31"/>
      <c r="F396" s="5"/>
      <c r="G396" s="31"/>
      <c r="H396" s="31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">
      <c r="A397" s="30"/>
      <c r="B397" s="12"/>
      <c r="C397" s="31"/>
      <c r="D397" s="31"/>
      <c r="E397" s="31"/>
      <c r="F397" s="5"/>
      <c r="G397" s="31"/>
      <c r="H397" s="31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">
      <c r="A398" s="30"/>
      <c r="B398" s="12"/>
      <c r="C398" s="31"/>
      <c r="D398" s="31"/>
      <c r="E398" s="31"/>
      <c r="F398" s="5"/>
      <c r="G398" s="31"/>
      <c r="H398" s="31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">
      <c r="A399" s="30"/>
      <c r="B399" s="12"/>
      <c r="C399" s="31"/>
      <c r="D399" s="31"/>
      <c r="E399" s="31"/>
      <c r="F399" s="5"/>
      <c r="G399" s="31"/>
      <c r="H399" s="31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">
      <c r="A400" s="30"/>
      <c r="B400" s="12"/>
      <c r="C400" s="31"/>
      <c r="D400" s="31"/>
      <c r="E400" s="31"/>
      <c r="F400" s="5"/>
      <c r="G400" s="31"/>
      <c r="H400" s="31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">
      <c r="A401" s="30"/>
      <c r="B401" s="12"/>
      <c r="C401" s="31"/>
      <c r="D401" s="31"/>
      <c r="E401" s="31"/>
      <c r="F401" s="5"/>
      <c r="G401" s="31"/>
      <c r="H401" s="31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">
      <c r="A402" s="30"/>
      <c r="B402" s="12"/>
      <c r="C402" s="31"/>
      <c r="D402" s="31"/>
      <c r="E402" s="31"/>
      <c r="F402" s="5"/>
      <c r="G402" s="31"/>
      <c r="H402" s="31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">
      <c r="A403" s="30"/>
      <c r="B403" s="12"/>
      <c r="C403" s="31"/>
      <c r="D403" s="31"/>
      <c r="E403" s="31"/>
      <c r="F403" s="5"/>
      <c r="G403" s="31"/>
      <c r="H403" s="31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">
      <c r="A404" s="30"/>
      <c r="B404" s="12"/>
      <c r="C404" s="31"/>
      <c r="D404" s="31"/>
      <c r="E404" s="31"/>
      <c r="F404" s="5"/>
      <c r="G404" s="31"/>
      <c r="H404" s="31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">
      <c r="A405" s="30"/>
      <c r="B405" s="12"/>
      <c r="C405" s="31"/>
      <c r="D405" s="31"/>
      <c r="E405" s="31"/>
      <c r="F405" s="5"/>
      <c r="G405" s="31"/>
      <c r="H405" s="31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">
      <c r="A406" s="30"/>
      <c r="B406" s="12"/>
      <c r="C406" s="31"/>
      <c r="D406" s="31"/>
      <c r="E406" s="31"/>
      <c r="F406" s="5"/>
      <c r="G406" s="31"/>
      <c r="H406" s="31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">
      <c r="A407" s="30"/>
      <c r="B407" s="12"/>
      <c r="C407" s="31"/>
      <c r="D407" s="31"/>
      <c r="E407" s="31"/>
      <c r="F407" s="5"/>
      <c r="G407" s="31"/>
      <c r="H407" s="31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">
      <c r="A408" s="30"/>
      <c r="B408" s="12"/>
      <c r="C408" s="31"/>
      <c r="D408" s="31"/>
      <c r="E408" s="31"/>
      <c r="F408" s="5"/>
      <c r="G408" s="31"/>
      <c r="H408" s="31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">
      <c r="A409" s="30"/>
      <c r="B409" s="12"/>
      <c r="C409" s="31"/>
      <c r="D409" s="31"/>
      <c r="E409" s="31"/>
      <c r="F409" s="5"/>
      <c r="G409" s="31"/>
      <c r="H409" s="31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">
      <c r="A410" s="30"/>
      <c r="B410" s="12"/>
      <c r="C410" s="31"/>
      <c r="D410" s="31"/>
      <c r="E410" s="31"/>
      <c r="F410" s="5"/>
      <c r="G410" s="31"/>
      <c r="H410" s="31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">
      <c r="A411" s="30"/>
      <c r="B411" s="12"/>
      <c r="C411" s="31"/>
      <c r="D411" s="31"/>
      <c r="E411" s="31"/>
      <c r="F411" s="5"/>
      <c r="G411" s="31"/>
      <c r="H411" s="31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">
      <c r="A412" s="30"/>
      <c r="B412" s="12"/>
      <c r="C412" s="31"/>
      <c r="D412" s="31"/>
      <c r="E412" s="31"/>
      <c r="F412" s="5"/>
      <c r="G412" s="31"/>
      <c r="H412" s="31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">
      <c r="A413" s="30"/>
      <c r="B413" s="12"/>
      <c r="C413" s="31"/>
      <c r="D413" s="31"/>
      <c r="E413" s="31"/>
      <c r="F413" s="5"/>
      <c r="G413" s="31"/>
      <c r="H413" s="31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">
      <c r="A414" s="30"/>
      <c r="B414" s="12"/>
      <c r="C414" s="31"/>
      <c r="D414" s="31"/>
      <c r="E414" s="31"/>
      <c r="F414" s="5"/>
      <c r="G414" s="31"/>
      <c r="H414" s="31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">
      <c r="A415" s="30"/>
      <c r="B415" s="12"/>
      <c r="C415" s="31"/>
      <c r="D415" s="31"/>
      <c r="E415" s="31"/>
      <c r="F415" s="5"/>
      <c r="G415" s="31"/>
      <c r="H415" s="31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">
      <c r="A416" s="30"/>
      <c r="B416" s="12"/>
      <c r="C416" s="31"/>
      <c r="D416" s="31"/>
      <c r="E416" s="31"/>
      <c r="F416" s="5"/>
      <c r="G416" s="31"/>
      <c r="H416" s="31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">
      <c r="A417" s="30"/>
      <c r="B417" s="12"/>
      <c r="C417" s="31"/>
      <c r="D417" s="31"/>
      <c r="E417" s="31"/>
      <c r="F417" s="5"/>
      <c r="G417" s="31"/>
      <c r="H417" s="31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">
      <c r="A418" s="30"/>
      <c r="B418" s="12"/>
      <c r="C418" s="31"/>
      <c r="D418" s="31"/>
      <c r="E418" s="31"/>
      <c r="F418" s="5"/>
      <c r="G418" s="31"/>
      <c r="H418" s="31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">
      <c r="A419" s="30"/>
      <c r="B419" s="12"/>
      <c r="C419" s="31"/>
      <c r="D419" s="31"/>
      <c r="E419" s="31"/>
      <c r="F419" s="5"/>
      <c r="G419" s="31"/>
      <c r="H419" s="31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">
      <c r="A420" s="30"/>
      <c r="B420" s="12"/>
      <c r="C420" s="31"/>
      <c r="D420" s="31"/>
      <c r="E420" s="31"/>
      <c r="F420" s="5"/>
      <c r="G420" s="31"/>
      <c r="H420" s="31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">
      <c r="A421" s="30"/>
      <c r="B421" s="12"/>
      <c r="C421" s="31"/>
      <c r="D421" s="31"/>
      <c r="E421" s="31"/>
      <c r="F421" s="5"/>
      <c r="G421" s="31"/>
      <c r="H421" s="31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">
      <c r="A422" s="30"/>
      <c r="B422" s="12"/>
      <c r="C422" s="31"/>
      <c r="D422" s="31"/>
      <c r="E422" s="31"/>
      <c r="F422" s="5"/>
      <c r="G422" s="31"/>
      <c r="H422" s="31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">
      <c r="A423" s="30"/>
      <c r="B423" s="12"/>
      <c r="C423" s="31"/>
      <c r="D423" s="31"/>
      <c r="E423" s="31"/>
      <c r="F423" s="5"/>
      <c r="G423" s="31"/>
      <c r="H423" s="31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">
      <c r="A424" s="30"/>
      <c r="B424" s="12"/>
      <c r="C424" s="31"/>
      <c r="D424" s="31"/>
      <c r="E424" s="31"/>
      <c r="F424" s="5"/>
      <c r="G424" s="31"/>
      <c r="H424" s="31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">
      <c r="A425" s="30"/>
      <c r="B425" s="12"/>
      <c r="C425" s="31"/>
      <c r="D425" s="31"/>
      <c r="E425" s="31"/>
      <c r="F425" s="5"/>
      <c r="G425" s="31"/>
      <c r="H425" s="31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">
      <c r="A426" s="30"/>
      <c r="B426" s="12"/>
      <c r="C426" s="31"/>
      <c r="D426" s="31"/>
      <c r="E426" s="31"/>
      <c r="F426" s="5"/>
      <c r="G426" s="31"/>
      <c r="H426" s="31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">
      <c r="A427" s="30"/>
      <c r="B427" s="12"/>
      <c r="C427" s="31"/>
      <c r="D427" s="31"/>
      <c r="E427" s="31"/>
      <c r="F427" s="5"/>
      <c r="G427" s="31"/>
      <c r="H427" s="31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">
      <c r="A428" s="30"/>
      <c r="B428" s="12"/>
      <c r="C428" s="31"/>
      <c r="D428" s="31"/>
      <c r="E428" s="31"/>
      <c r="F428" s="5"/>
      <c r="G428" s="31"/>
      <c r="H428" s="31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">
      <c r="A429" s="30"/>
      <c r="B429" s="12"/>
      <c r="C429" s="31"/>
      <c r="D429" s="31"/>
      <c r="E429" s="31"/>
      <c r="F429" s="5"/>
      <c r="G429" s="31"/>
      <c r="H429" s="31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">
      <c r="A430" s="30"/>
      <c r="B430" s="12"/>
      <c r="C430" s="31"/>
      <c r="D430" s="31"/>
      <c r="E430" s="31"/>
      <c r="F430" s="5"/>
      <c r="G430" s="31"/>
      <c r="H430" s="31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">
      <c r="A431" s="30"/>
      <c r="B431" s="12"/>
      <c r="C431" s="31"/>
      <c r="D431" s="31"/>
      <c r="E431" s="31"/>
      <c r="F431" s="5"/>
      <c r="G431" s="31"/>
      <c r="H431" s="31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">
      <c r="A432" s="30"/>
      <c r="B432" s="12"/>
      <c r="C432" s="31"/>
      <c r="D432" s="31"/>
      <c r="E432" s="31"/>
      <c r="F432" s="5"/>
      <c r="G432" s="31"/>
      <c r="H432" s="31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">
      <c r="A433" s="30"/>
      <c r="B433" s="12"/>
      <c r="C433" s="31"/>
      <c r="D433" s="31"/>
      <c r="E433" s="31"/>
      <c r="F433" s="5"/>
      <c r="G433" s="31"/>
      <c r="H433" s="31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">
      <c r="A434" s="30"/>
      <c r="B434" s="12"/>
      <c r="C434" s="31"/>
      <c r="D434" s="31"/>
      <c r="E434" s="31"/>
      <c r="F434" s="5"/>
      <c r="G434" s="31"/>
      <c r="H434" s="31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">
      <c r="A435" s="30"/>
      <c r="B435" s="12"/>
      <c r="C435" s="31"/>
      <c r="D435" s="31"/>
      <c r="E435" s="31"/>
      <c r="F435" s="5"/>
      <c r="G435" s="31"/>
      <c r="H435" s="31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">
      <c r="A436" s="30"/>
      <c r="B436" s="12"/>
      <c r="C436" s="31"/>
      <c r="D436" s="31"/>
      <c r="E436" s="31"/>
      <c r="F436" s="5"/>
      <c r="G436" s="31"/>
      <c r="H436" s="31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">
      <c r="A437" s="30"/>
      <c r="B437" s="12"/>
      <c r="C437" s="31"/>
      <c r="D437" s="31"/>
      <c r="E437" s="31"/>
      <c r="F437" s="5"/>
      <c r="G437" s="31"/>
      <c r="H437" s="31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">
      <c r="A438" s="30"/>
      <c r="B438" s="12"/>
      <c r="C438" s="31"/>
      <c r="D438" s="31"/>
      <c r="E438" s="31"/>
      <c r="F438" s="5"/>
      <c r="G438" s="31"/>
      <c r="H438" s="31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">
      <c r="A439" s="30"/>
      <c r="B439" s="12"/>
      <c r="C439" s="31"/>
      <c r="D439" s="31"/>
      <c r="E439" s="31"/>
      <c r="F439" s="5"/>
      <c r="G439" s="31"/>
      <c r="H439" s="31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">
      <c r="A440" s="30"/>
      <c r="B440" s="12"/>
      <c r="C440" s="31"/>
      <c r="D440" s="31"/>
      <c r="E440" s="31"/>
      <c r="F440" s="5"/>
      <c r="G440" s="31"/>
      <c r="H440" s="31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">
      <c r="A441" s="30"/>
      <c r="B441" s="12"/>
      <c r="C441" s="31"/>
      <c r="D441" s="31"/>
      <c r="E441" s="31"/>
      <c r="F441" s="5"/>
      <c r="G441" s="31"/>
      <c r="H441" s="31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">
      <c r="A442" s="30"/>
      <c r="B442" s="12"/>
      <c r="C442" s="31"/>
      <c r="D442" s="31"/>
      <c r="E442" s="31"/>
      <c r="F442" s="5"/>
      <c r="G442" s="31"/>
      <c r="H442" s="31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">
      <c r="A443" s="30"/>
      <c r="B443" s="12"/>
      <c r="C443" s="31"/>
      <c r="D443" s="31"/>
      <c r="E443" s="31"/>
      <c r="F443" s="5"/>
      <c r="G443" s="31"/>
      <c r="H443" s="31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">
      <c r="A444" s="30"/>
      <c r="B444" s="12"/>
      <c r="C444" s="31"/>
      <c r="D444" s="31"/>
      <c r="E444" s="31"/>
      <c r="F444" s="5"/>
      <c r="G444" s="31"/>
      <c r="H444" s="31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">
      <c r="A445" s="30"/>
      <c r="B445" s="12"/>
      <c r="C445" s="31"/>
      <c r="D445" s="31"/>
      <c r="E445" s="31"/>
      <c r="F445" s="5"/>
      <c r="G445" s="31"/>
      <c r="H445" s="31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">
      <c r="A446" s="30"/>
      <c r="B446" s="12"/>
      <c r="C446" s="31"/>
      <c r="D446" s="31"/>
      <c r="E446" s="31"/>
      <c r="F446" s="5"/>
      <c r="G446" s="31"/>
      <c r="H446" s="31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">
      <c r="A447" s="30"/>
      <c r="B447" s="12"/>
      <c r="C447" s="31"/>
      <c r="D447" s="31"/>
      <c r="E447" s="31"/>
      <c r="F447" s="5"/>
      <c r="G447" s="31"/>
      <c r="H447" s="31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">
      <c r="A448" s="30"/>
      <c r="B448" s="12"/>
      <c r="C448" s="31"/>
      <c r="D448" s="31"/>
      <c r="E448" s="31"/>
      <c r="F448" s="5"/>
      <c r="G448" s="31"/>
      <c r="H448" s="31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">
      <c r="A449" s="30"/>
      <c r="B449" s="12"/>
      <c r="C449" s="31"/>
      <c r="D449" s="31"/>
      <c r="E449" s="31"/>
      <c r="F449" s="5"/>
      <c r="G449" s="31"/>
      <c r="H449" s="31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">
      <c r="A450" s="30"/>
      <c r="B450" s="12"/>
      <c r="C450" s="31"/>
      <c r="D450" s="31"/>
      <c r="E450" s="31"/>
      <c r="F450" s="5"/>
      <c r="G450" s="31"/>
      <c r="H450" s="31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">
      <c r="A451" s="30"/>
      <c r="B451" s="12"/>
      <c r="C451" s="31"/>
      <c r="D451" s="31"/>
      <c r="E451" s="31"/>
      <c r="F451" s="5"/>
      <c r="G451" s="31"/>
      <c r="H451" s="31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">
      <c r="A452" s="30"/>
      <c r="B452" s="12"/>
      <c r="C452" s="31"/>
      <c r="D452" s="31"/>
      <c r="E452" s="31"/>
      <c r="F452" s="5"/>
      <c r="G452" s="31"/>
      <c r="H452" s="31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">
      <c r="A453" s="30"/>
      <c r="B453" s="12"/>
      <c r="C453" s="31"/>
      <c r="D453" s="31"/>
      <c r="E453" s="31"/>
      <c r="F453" s="5"/>
      <c r="G453" s="31"/>
      <c r="H453" s="31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">
      <c r="A454" s="30"/>
      <c r="B454" s="12"/>
      <c r="C454" s="31"/>
      <c r="D454" s="31"/>
      <c r="E454" s="31"/>
      <c r="F454" s="5"/>
      <c r="G454" s="31"/>
      <c r="H454" s="31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">
      <c r="A455" s="30"/>
      <c r="B455" s="12"/>
      <c r="C455" s="31"/>
      <c r="D455" s="31"/>
      <c r="E455" s="31"/>
      <c r="F455" s="5"/>
      <c r="G455" s="31"/>
      <c r="H455" s="31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">
      <c r="A456" s="30"/>
      <c r="B456" s="12"/>
      <c r="C456" s="31"/>
      <c r="D456" s="31"/>
      <c r="E456" s="31"/>
      <c r="F456" s="5"/>
      <c r="G456" s="31"/>
      <c r="H456" s="31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">
      <c r="A457" s="30"/>
      <c r="B457" s="12"/>
      <c r="C457" s="31"/>
      <c r="D457" s="31"/>
      <c r="E457" s="31"/>
      <c r="F457" s="5"/>
      <c r="G457" s="31"/>
      <c r="H457" s="31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">
      <c r="A458" s="30"/>
      <c r="B458" s="12"/>
      <c r="C458" s="31"/>
      <c r="D458" s="31"/>
      <c r="E458" s="31"/>
      <c r="F458" s="5"/>
      <c r="G458" s="31"/>
      <c r="H458" s="31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">
      <c r="A459" s="30"/>
      <c r="B459" s="12"/>
      <c r="C459" s="31"/>
      <c r="D459" s="31"/>
      <c r="E459" s="31"/>
      <c r="F459" s="5"/>
      <c r="G459" s="31"/>
      <c r="H459" s="31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">
      <c r="A460" s="30"/>
      <c r="B460" s="12"/>
      <c r="C460" s="31"/>
      <c r="D460" s="31"/>
      <c r="E460" s="31"/>
      <c r="F460" s="5"/>
      <c r="G460" s="31"/>
      <c r="H460" s="31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">
      <c r="A461" s="30"/>
      <c r="B461" s="12"/>
      <c r="C461" s="31"/>
      <c r="D461" s="31"/>
      <c r="E461" s="31"/>
      <c r="F461" s="5"/>
      <c r="G461" s="31"/>
      <c r="H461" s="31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">
      <c r="A462" s="30"/>
      <c r="B462" s="12"/>
      <c r="C462" s="31"/>
      <c r="D462" s="31"/>
      <c r="E462" s="31"/>
      <c r="F462" s="5"/>
      <c r="G462" s="31"/>
      <c r="H462" s="31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">
      <c r="A463" s="30"/>
      <c r="B463" s="12"/>
      <c r="C463" s="31"/>
      <c r="D463" s="31"/>
      <c r="E463" s="31"/>
      <c r="F463" s="5"/>
      <c r="G463" s="31"/>
      <c r="H463" s="31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">
      <c r="A464" s="30"/>
      <c r="B464" s="12"/>
      <c r="C464" s="31"/>
      <c r="D464" s="31"/>
      <c r="E464" s="31"/>
      <c r="F464" s="5"/>
      <c r="G464" s="31"/>
      <c r="H464" s="31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">
      <c r="A465" s="30"/>
      <c r="B465" s="12"/>
      <c r="C465" s="31"/>
      <c r="D465" s="31"/>
      <c r="E465" s="31"/>
      <c r="F465" s="5"/>
      <c r="G465" s="31"/>
      <c r="H465" s="31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">
      <c r="A466" s="30"/>
      <c r="B466" s="12"/>
      <c r="C466" s="31"/>
      <c r="D466" s="31"/>
      <c r="E466" s="31"/>
      <c r="F466" s="5"/>
      <c r="G466" s="31"/>
      <c r="H466" s="31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">
      <c r="A467" s="30"/>
      <c r="B467" s="12"/>
      <c r="C467" s="31"/>
      <c r="D467" s="31"/>
      <c r="E467" s="31"/>
      <c r="F467" s="5"/>
      <c r="G467" s="31"/>
      <c r="H467" s="31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">
      <c r="A468" s="30"/>
      <c r="B468" s="12"/>
      <c r="C468" s="31"/>
      <c r="D468" s="31"/>
      <c r="E468" s="31"/>
      <c r="F468" s="5"/>
      <c r="G468" s="31"/>
      <c r="H468" s="31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">
      <c r="A469" s="30"/>
      <c r="B469" s="12"/>
      <c r="C469" s="31"/>
      <c r="D469" s="31"/>
      <c r="E469" s="31"/>
      <c r="F469" s="5"/>
      <c r="G469" s="31"/>
      <c r="H469" s="31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">
      <c r="A470" s="30"/>
      <c r="B470" s="12"/>
      <c r="C470" s="31"/>
      <c r="D470" s="31"/>
      <c r="E470" s="31"/>
      <c r="F470" s="5"/>
      <c r="G470" s="31"/>
      <c r="H470" s="31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">
      <c r="A471" s="30"/>
      <c r="B471" s="12"/>
      <c r="C471" s="31"/>
      <c r="D471" s="31"/>
      <c r="E471" s="31"/>
      <c r="F471" s="5"/>
      <c r="G471" s="31"/>
      <c r="H471" s="31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">
      <c r="A472" s="30"/>
      <c r="B472" s="12"/>
      <c r="C472" s="31"/>
      <c r="D472" s="31"/>
      <c r="E472" s="31"/>
      <c r="F472" s="5"/>
      <c r="G472" s="31"/>
      <c r="H472" s="31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">
      <c r="A473" s="30"/>
      <c r="B473" s="12"/>
      <c r="C473" s="31"/>
      <c r="D473" s="31"/>
      <c r="E473" s="31"/>
      <c r="F473" s="5"/>
      <c r="G473" s="31"/>
      <c r="H473" s="31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">
      <c r="A474" s="30"/>
      <c r="B474" s="12"/>
      <c r="C474" s="31"/>
      <c r="D474" s="31"/>
      <c r="E474" s="31"/>
      <c r="F474" s="5"/>
      <c r="G474" s="31"/>
      <c r="H474" s="31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">
      <c r="A475" s="30"/>
      <c r="B475" s="12"/>
      <c r="C475" s="31"/>
      <c r="D475" s="31"/>
      <c r="E475" s="31"/>
      <c r="F475" s="5"/>
      <c r="G475" s="31"/>
      <c r="H475" s="31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">
      <c r="A476" s="30"/>
      <c r="B476" s="12"/>
      <c r="C476" s="31"/>
      <c r="D476" s="31"/>
      <c r="E476" s="31"/>
      <c r="F476" s="5"/>
      <c r="G476" s="31"/>
      <c r="H476" s="31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">
      <c r="A477" s="30"/>
      <c r="B477" s="12"/>
      <c r="C477" s="31"/>
      <c r="D477" s="31"/>
      <c r="E477" s="31"/>
      <c r="F477" s="5"/>
      <c r="G477" s="31"/>
      <c r="H477" s="31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">
      <c r="A478" s="30"/>
      <c r="B478" s="12"/>
      <c r="C478" s="31"/>
      <c r="D478" s="31"/>
      <c r="E478" s="31"/>
      <c r="F478" s="5"/>
      <c r="G478" s="31"/>
      <c r="H478" s="31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">
      <c r="A479" s="30"/>
      <c r="B479" s="12"/>
      <c r="C479" s="31"/>
      <c r="D479" s="31"/>
      <c r="E479" s="31"/>
      <c r="F479" s="5"/>
      <c r="G479" s="31"/>
      <c r="H479" s="31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">
      <c r="A480" s="30"/>
      <c r="B480" s="12"/>
      <c r="C480" s="31"/>
      <c r="D480" s="31"/>
      <c r="E480" s="31"/>
      <c r="F480" s="5"/>
      <c r="G480" s="31"/>
      <c r="H480" s="31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">
      <c r="A481" s="30"/>
      <c r="B481" s="12"/>
      <c r="C481" s="31"/>
      <c r="D481" s="31"/>
      <c r="E481" s="31"/>
      <c r="F481" s="5"/>
      <c r="G481" s="31"/>
      <c r="H481" s="31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">
      <c r="A482" s="30"/>
      <c r="B482" s="12"/>
      <c r="C482" s="31"/>
      <c r="D482" s="31"/>
      <c r="E482" s="31"/>
      <c r="F482" s="5"/>
      <c r="G482" s="31"/>
      <c r="H482" s="31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">
      <c r="A483" s="30"/>
      <c r="B483" s="12"/>
      <c r="C483" s="31"/>
      <c r="D483" s="31"/>
      <c r="E483" s="31"/>
      <c r="F483" s="5"/>
      <c r="G483" s="31"/>
      <c r="H483" s="31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">
      <c r="A484" s="30"/>
      <c r="B484" s="12"/>
      <c r="C484" s="31"/>
      <c r="D484" s="31"/>
      <c r="E484" s="31"/>
      <c r="F484" s="5"/>
      <c r="G484" s="31"/>
      <c r="H484" s="31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">
      <c r="A485" s="30"/>
      <c r="B485" s="12"/>
      <c r="C485" s="31"/>
      <c r="D485" s="31"/>
      <c r="E485" s="31"/>
      <c r="F485" s="5"/>
      <c r="G485" s="31"/>
      <c r="H485" s="31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">
      <c r="A486" s="30"/>
      <c r="B486" s="12"/>
      <c r="C486" s="31"/>
      <c r="D486" s="31"/>
      <c r="E486" s="31"/>
      <c r="F486" s="5"/>
      <c r="G486" s="31"/>
      <c r="H486" s="31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">
      <c r="A487" s="30"/>
      <c r="B487" s="12"/>
      <c r="C487" s="31"/>
      <c r="D487" s="31"/>
      <c r="E487" s="31"/>
      <c r="F487" s="5"/>
      <c r="G487" s="31"/>
      <c r="H487" s="31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">
      <c r="A488" s="30"/>
      <c r="B488" s="12"/>
      <c r="C488" s="31"/>
      <c r="D488" s="31"/>
      <c r="E488" s="31"/>
      <c r="F488" s="5"/>
      <c r="G488" s="31"/>
      <c r="H488" s="31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">
      <c r="A489" s="30"/>
      <c r="B489" s="12"/>
      <c r="C489" s="31"/>
      <c r="D489" s="31"/>
      <c r="E489" s="31"/>
      <c r="F489" s="5"/>
      <c r="G489" s="31"/>
      <c r="H489" s="31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">
      <c r="A490" s="30"/>
      <c r="B490" s="12"/>
      <c r="C490" s="31"/>
      <c r="D490" s="31"/>
      <c r="E490" s="31"/>
      <c r="F490" s="5"/>
      <c r="G490" s="31"/>
      <c r="H490" s="31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">
      <c r="A491" s="30"/>
      <c r="B491" s="12"/>
      <c r="C491" s="31"/>
      <c r="D491" s="31"/>
      <c r="E491" s="31"/>
      <c r="F491" s="5"/>
      <c r="G491" s="31"/>
      <c r="H491" s="31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">
      <c r="A492" s="30"/>
      <c r="B492" s="12"/>
      <c r="C492" s="31"/>
      <c r="D492" s="31"/>
      <c r="E492" s="31"/>
      <c r="F492" s="5"/>
      <c r="G492" s="31"/>
      <c r="H492" s="31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">
      <c r="A493" s="30"/>
      <c r="B493" s="12"/>
      <c r="C493" s="31"/>
      <c r="D493" s="31"/>
      <c r="E493" s="31"/>
      <c r="F493" s="5"/>
      <c r="G493" s="31"/>
      <c r="H493" s="31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">
      <c r="A494" s="30"/>
      <c r="B494" s="12"/>
      <c r="C494" s="31"/>
      <c r="D494" s="31"/>
      <c r="E494" s="31"/>
      <c r="F494" s="5"/>
      <c r="G494" s="31"/>
      <c r="H494" s="31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">
      <c r="A495" s="30"/>
      <c r="B495" s="12"/>
      <c r="C495" s="31"/>
      <c r="D495" s="31"/>
      <c r="E495" s="31"/>
      <c r="F495" s="5"/>
      <c r="G495" s="31"/>
      <c r="H495" s="31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">
      <c r="A496" s="30"/>
      <c r="B496" s="12"/>
      <c r="C496" s="31"/>
      <c r="D496" s="31"/>
      <c r="E496" s="31"/>
      <c r="F496" s="5"/>
      <c r="G496" s="31"/>
      <c r="H496" s="31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">
      <c r="A497" s="30"/>
      <c r="B497" s="12"/>
      <c r="C497" s="31"/>
      <c r="D497" s="31"/>
      <c r="E497" s="31"/>
      <c r="F497" s="5"/>
      <c r="G497" s="31"/>
      <c r="H497" s="31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">
      <c r="A498" s="30"/>
      <c r="B498" s="12"/>
      <c r="C498" s="31"/>
      <c r="D498" s="31"/>
      <c r="E498" s="31"/>
      <c r="F498" s="5"/>
      <c r="G498" s="31"/>
      <c r="H498" s="31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">
      <c r="A499" s="30"/>
      <c r="B499" s="12"/>
      <c r="C499" s="31"/>
      <c r="D499" s="31"/>
      <c r="E499" s="31"/>
      <c r="F499" s="5"/>
      <c r="G499" s="31"/>
      <c r="H499" s="31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">
      <c r="A500" s="30"/>
      <c r="B500" s="12"/>
      <c r="C500" s="31"/>
      <c r="D500" s="31"/>
      <c r="E500" s="31"/>
      <c r="F500" s="5"/>
      <c r="G500" s="31"/>
      <c r="H500" s="31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">
      <c r="A501" s="30"/>
      <c r="B501" s="12"/>
      <c r="C501" s="31"/>
      <c r="D501" s="31"/>
      <c r="E501" s="31"/>
      <c r="F501" s="5"/>
      <c r="G501" s="31"/>
      <c r="H501" s="31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">
      <c r="A502" s="30"/>
      <c r="B502" s="12"/>
      <c r="C502" s="31"/>
      <c r="D502" s="31"/>
      <c r="E502" s="31"/>
      <c r="F502" s="5"/>
      <c r="G502" s="31"/>
      <c r="H502" s="31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">
      <c r="A503" s="30"/>
      <c r="B503" s="12"/>
      <c r="C503" s="31"/>
      <c r="D503" s="31"/>
      <c r="E503" s="31"/>
      <c r="F503" s="5"/>
      <c r="G503" s="31"/>
      <c r="H503" s="31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">
      <c r="A504" s="30"/>
      <c r="B504" s="12"/>
      <c r="C504" s="31"/>
      <c r="D504" s="31"/>
      <c r="E504" s="31"/>
      <c r="F504" s="5"/>
      <c r="G504" s="31"/>
      <c r="H504" s="31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">
      <c r="A505" s="30"/>
      <c r="B505" s="12"/>
      <c r="C505" s="31"/>
      <c r="D505" s="31"/>
      <c r="E505" s="31"/>
      <c r="F505" s="5"/>
      <c r="G505" s="31"/>
      <c r="H505" s="31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">
      <c r="A506" s="30"/>
      <c r="B506" s="12"/>
      <c r="C506" s="31"/>
      <c r="D506" s="31"/>
      <c r="E506" s="31"/>
      <c r="F506" s="5"/>
      <c r="G506" s="31"/>
      <c r="H506" s="31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">
      <c r="A507" s="30"/>
      <c r="B507" s="12"/>
      <c r="C507" s="31"/>
      <c r="D507" s="31"/>
      <c r="E507" s="31"/>
      <c r="F507" s="5"/>
      <c r="G507" s="31"/>
      <c r="H507" s="31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">
      <c r="A508" s="30"/>
      <c r="B508" s="12"/>
      <c r="C508" s="31"/>
      <c r="D508" s="31"/>
      <c r="E508" s="31"/>
      <c r="F508" s="5"/>
      <c r="G508" s="31"/>
      <c r="H508" s="31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">
      <c r="A509" s="30"/>
      <c r="B509" s="12"/>
      <c r="C509" s="31"/>
      <c r="D509" s="31"/>
      <c r="E509" s="31"/>
      <c r="F509" s="5"/>
      <c r="G509" s="31"/>
      <c r="H509" s="31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">
      <c r="A510" s="30"/>
      <c r="B510" s="12"/>
      <c r="C510" s="31"/>
      <c r="D510" s="31"/>
      <c r="E510" s="31"/>
      <c r="F510" s="5"/>
      <c r="G510" s="31"/>
      <c r="H510" s="31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">
      <c r="A511" s="30"/>
      <c r="B511" s="12"/>
      <c r="C511" s="31"/>
      <c r="D511" s="31"/>
      <c r="E511" s="31"/>
      <c r="F511" s="5"/>
      <c r="G511" s="31"/>
      <c r="H511" s="31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">
      <c r="A512" s="30"/>
      <c r="B512" s="12"/>
      <c r="C512" s="31"/>
      <c r="D512" s="31"/>
      <c r="E512" s="31"/>
      <c r="F512" s="5"/>
      <c r="G512" s="31"/>
      <c r="H512" s="31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">
      <c r="A513" s="30"/>
      <c r="B513" s="12"/>
      <c r="C513" s="31"/>
      <c r="D513" s="31"/>
      <c r="E513" s="31"/>
      <c r="F513" s="5"/>
      <c r="G513" s="31"/>
      <c r="H513" s="31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">
      <c r="A514" s="30"/>
      <c r="B514" s="12"/>
      <c r="C514" s="31"/>
      <c r="D514" s="31"/>
      <c r="E514" s="31"/>
      <c r="F514" s="5"/>
      <c r="G514" s="31"/>
      <c r="H514" s="31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">
      <c r="A515" s="30"/>
      <c r="B515" s="12"/>
      <c r="C515" s="31"/>
      <c r="D515" s="31"/>
      <c r="E515" s="31"/>
      <c r="F515" s="5"/>
      <c r="G515" s="31"/>
      <c r="H515" s="31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">
      <c r="A516" s="30"/>
      <c r="B516" s="12"/>
      <c r="C516" s="31"/>
      <c r="D516" s="31"/>
      <c r="E516" s="31"/>
      <c r="F516" s="5"/>
      <c r="G516" s="31"/>
      <c r="H516" s="31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">
      <c r="A517" s="30"/>
      <c r="B517" s="12"/>
      <c r="C517" s="31"/>
      <c r="D517" s="31"/>
      <c r="E517" s="31"/>
      <c r="F517" s="5"/>
      <c r="G517" s="31"/>
      <c r="H517" s="31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">
      <c r="A518" s="30"/>
      <c r="B518" s="12"/>
      <c r="C518" s="31"/>
      <c r="D518" s="31"/>
      <c r="E518" s="31"/>
      <c r="F518" s="5"/>
      <c r="G518" s="31"/>
      <c r="H518" s="31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">
      <c r="A519" s="30"/>
      <c r="B519" s="12"/>
      <c r="C519" s="31"/>
      <c r="D519" s="31"/>
      <c r="E519" s="31"/>
      <c r="F519" s="5"/>
      <c r="G519" s="31"/>
      <c r="H519" s="31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">
      <c r="A520" s="30"/>
      <c r="B520" s="12"/>
      <c r="C520" s="31"/>
      <c r="D520" s="31"/>
      <c r="E520" s="31"/>
      <c r="F520" s="5"/>
      <c r="G520" s="31"/>
      <c r="H520" s="31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">
      <c r="A521" s="30"/>
      <c r="B521" s="12"/>
      <c r="C521" s="31"/>
      <c r="D521" s="31"/>
      <c r="E521" s="31"/>
      <c r="F521" s="5"/>
      <c r="G521" s="31"/>
      <c r="H521" s="31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">
      <c r="A522" s="30"/>
      <c r="B522" s="12"/>
      <c r="C522" s="31"/>
      <c r="D522" s="31"/>
      <c r="E522" s="31"/>
      <c r="F522" s="5"/>
      <c r="G522" s="31"/>
      <c r="H522" s="31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">
      <c r="A523" s="30"/>
      <c r="B523" s="12"/>
      <c r="C523" s="31"/>
      <c r="D523" s="31"/>
      <c r="E523" s="31"/>
      <c r="F523" s="5"/>
      <c r="G523" s="31"/>
      <c r="H523" s="31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">
      <c r="A524" s="30"/>
      <c r="B524" s="12"/>
      <c r="C524" s="31"/>
      <c r="D524" s="31"/>
      <c r="E524" s="31"/>
      <c r="F524" s="5"/>
      <c r="G524" s="31"/>
      <c r="H524" s="31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">
      <c r="A525" s="30"/>
      <c r="B525" s="12"/>
      <c r="C525" s="31"/>
      <c r="D525" s="31"/>
      <c r="E525" s="31"/>
      <c r="F525" s="5"/>
      <c r="G525" s="31"/>
      <c r="H525" s="31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">
      <c r="A526" s="30"/>
      <c r="B526" s="12"/>
      <c r="C526" s="31"/>
      <c r="D526" s="31"/>
      <c r="E526" s="31"/>
      <c r="F526" s="5"/>
      <c r="G526" s="31"/>
      <c r="H526" s="31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">
      <c r="A527" s="30"/>
      <c r="B527" s="12"/>
      <c r="C527" s="31"/>
      <c r="D527" s="31"/>
      <c r="E527" s="31"/>
      <c r="F527" s="5"/>
      <c r="G527" s="31"/>
      <c r="H527" s="31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">
      <c r="A528" s="30"/>
      <c r="B528" s="12"/>
      <c r="C528" s="31"/>
      <c r="D528" s="31"/>
      <c r="E528" s="31"/>
      <c r="F528" s="5"/>
      <c r="G528" s="31"/>
      <c r="H528" s="31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">
      <c r="A529" s="30"/>
      <c r="B529" s="12"/>
      <c r="C529" s="31"/>
      <c r="D529" s="31"/>
      <c r="E529" s="31"/>
      <c r="F529" s="5"/>
      <c r="G529" s="31"/>
      <c r="H529" s="31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">
      <c r="A530" s="30"/>
      <c r="B530" s="12"/>
      <c r="C530" s="31"/>
      <c r="D530" s="31"/>
      <c r="E530" s="31"/>
      <c r="F530" s="5"/>
      <c r="G530" s="31"/>
      <c r="H530" s="31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">
      <c r="A531" s="30"/>
      <c r="B531" s="12"/>
      <c r="C531" s="31"/>
      <c r="D531" s="31"/>
      <c r="E531" s="31"/>
      <c r="F531" s="5"/>
      <c r="G531" s="31"/>
      <c r="H531" s="31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">
      <c r="A532" s="30"/>
      <c r="B532" s="12"/>
      <c r="C532" s="31"/>
      <c r="D532" s="31"/>
      <c r="E532" s="31"/>
      <c r="F532" s="5"/>
      <c r="G532" s="31"/>
      <c r="H532" s="31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">
      <c r="A533" s="30"/>
      <c r="B533" s="12"/>
      <c r="C533" s="31"/>
      <c r="D533" s="31"/>
      <c r="E533" s="31"/>
      <c r="F533" s="5"/>
      <c r="G533" s="31"/>
      <c r="H533" s="31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">
      <c r="A534" s="30"/>
      <c r="B534" s="12"/>
      <c r="C534" s="31"/>
      <c r="D534" s="31"/>
      <c r="E534" s="31"/>
      <c r="F534" s="5"/>
      <c r="G534" s="31"/>
      <c r="H534" s="31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">
      <c r="A535" s="30"/>
      <c r="B535" s="12"/>
      <c r="C535" s="31"/>
      <c r="D535" s="31"/>
      <c r="E535" s="31"/>
      <c r="F535" s="5"/>
      <c r="G535" s="31"/>
      <c r="H535" s="31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">
      <c r="A536" s="30"/>
      <c r="B536" s="12"/>
      <c r="C536" s="31"/>
      <c r="D536" s="31"/>
      <c r="E536" s="31"/>
      <c r="F536" s="5"/>
      <c r="G536" s="31"/>
      <c r="H536" s="31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">
      <c r="A537" s="30"/>
      <c r="B537" s="12"/>
      <c r="C537" s="31"/>
      <c r="D537" s="31"/>
      <c r="E537" s="31"/>
      <c r="F537" s="5"/>
      <c r="G537" s="31"/>
      <c r="H537" s="31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">
      <c r="A538" s="30"/>
      <c r="B538" s="12"/>
      <c r="C538" s="31"/>
      <c r="D538" s="31"/>
      <c r="E538" s="31"/>
      <c r="F538" s="5"/>
      <c r="G538" s="31"/>
      <c r="H538" s="31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">
      <c r="A539" s="30"/>
      <c r="B539" s="12"/>
      <c r="C539" s="31"/>
      <c r="D539" s="31"/>
      <c r="E539" s="31"/>
      <c r="F539" s="5"/>
      <c r="G539" s="31"/>
      <c r="H539" s="31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">
      <c r="A540" s="30"/>
      <c r="B540" s="12"/>
      <c r="C540" s="31"/>
      <c r="D540" s="31"/>
      <c r="E540" s="31"/>
      <c r="F540" s="5"/>
      <c r="G540" s="31"/>
      <c r="H540" s="31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">
      <c r="A541" s="30"/>
      <c r="B541" s="12"/>
      <c r="C541" s="31"/>
      <c r="D541" s="31"/>
      <c r="E541" s="31"/>
      <c r="F541" s="5"/>
      <c r="G541" s="31"/>
      <c r="H541" s="31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">
      <c r="A542" s="30"/>
      <c r="B542" s="12"/>
      <c r="C542" s="31"/>
      <c r="D542" s="31"/>
      <c r="E542" s="31"/>
      <c r="F542" s="5"/>
      <c r="G542" s="31"/>
      <c r="H542" s="31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">
      <c r="A543" s="30"/>
      <c r="B543" s="12"/>
      <c r="C543" s="31"/>
      <c r="D543" s="31"/>
      <c r="E543" s="31"/>
      <c r="F543" s="5"/>
      <c r="G543" s="31"/>
      <c r="H543" s="31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">
      <c r="A544" s="30"/>
      <c r="B544" s="12"/>
      <c r="C544" s="31"/>
      <c r="D544" s="31"/>
      <c r="E544" s="31"/>
      <c r="F544" s="5"/>
      <c r="G544" s="31"/>
      <c r="H544" s="31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">
      <c r="A545" s="30"/>
      <c r="B545" s="12"/>
      <c r="C545" s="31"/>
      <c r="D545" s="31"/>
      <c r="E545" s="31"/>
      <c r="F545" s="5"/>
      <c r="G545" s="31"/>
      <c r="H545" s="31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">
      <c r="A546" s="30"/>
      <c r="B546" s="12"/>
      <c r="C546" s="31"/>
      <c r="D546" s="31"/>
      <c r="E546" s="31"/>
      <c r="F546" s="5"/>
      <c r="G546" s="31"/>
      <c r="H546" s="31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">
      <c r="A547" s="30"/>
      <c r="B547" s="12"/>
      <c r="C547" s="31"/>
      <c r="D547" s="31"/>
      <c r="E547" s="31"/>
      <c r="F547" s="5"/>
      <c r="G547" s="31"/>
      <c r="H547" s="31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">
      <c r="A548" s="30"/>
      <c r="B548" s="12"/>
      <c r="C548" s="31"/>
      <c r="D548" s="31"/>
      <c r="E548" s="31"/>
      <c r="F548" s="5"/>
      <c r="G548" s="31"/>
      <c r="H548" s="31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">
      <c r="A549" s="30"/>
      <c r="B549" s="12"/>
      <c r="C549" s="31"/>
      <c r="D549" s="31"/>
      <c r="E549" s="31"/>
      <c r="F549" s="5"/>
      <c r="G549" s="31"/>
      <c r="H549" s="31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">
      <c r="A550" s="30"/>
      <c r="B550" s="12"/>
      <c r="C550" s="31"/>
      <c r="D550" s="31"/>
      <c r="E550" s="31"/>
      <c r="F550" s="5"/>
      <c r="G550" s="31"/>
      <c r="H550" s="31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">
      <c r="A551" s="30"/>
      <c r="B551" s="12"/>
      <c r="C551" s="31"/>
      <c r="D551" s="31"/>
      <c r="E551" s="31"/>
      <c r="F551" s="5"/>
      <c r="G551" s="31"/>
      <c r="H551" s="31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">
      <c r="A552" s="30"/>
      <c r="B552" s="12"/>
      <c r="C552" s="31"/>
      <c r="D552" s="31"/>
      <c r="E552" s="31"/>
      <c r="F552" s="5"/>
      <c r="G552" s="31"/>
      <c r="H552" s="31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">
      <c r="A553" s="30"/>
      <c r="B553" s="12"/>
      <c r="C553" s="31"/>
      <c r="D553" s="31"/>
      <c r="E553" s="31"/>
      <c r="F553" s="5"/>
      <c r="G553" s="31"/>
      <c r="H553" s="31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">
      <c r="A554" s="30"/>
      <c r="B554" s="12"/>
      <c r="C554" s="31"/>
      <c r="D554" s="31"/>
      <c r="E554" s="31"/>
      <c r="F554" s="5"/>
      <c r="G554" s="31"/>
      <c r="H554" s="31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">
      <c r="A555" s="30"/>
      <c r="B555" s="12"/>
      <c r="C555" s="31"/>
      <c r="D555" s="31"/>
      <c r="E555" s="31"/>
      <c r="F555" s="5"/>
      <c r="G555" s="31"/>
      <c r="H555" s="31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">
      <c r="A556" s="30"/>
      <c r="B556" s="12"/>
      <c r="C556" s="31"/>
      <c r="D556" s="31"/>
      <c r="E556" s="31"/>
      <c r="F556" s="5"/>
      <c r="G556" s="31"/>
      <c r="H556" s="31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">
      <c r="A557" s="30"/>
      <c r="B557" s="12"/>
      <c r="C557" s="31"/>
      <c r="D557" s="31"/>
      <c r="E557" s="31"/>
      <c r="F557" s="5"/>
      <c r="G557" s="31"/>
      <c r="H557" s="31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">
      <c r="A558" s="30"/>
      <c r="B558" s="12"/>
      <c r="C558" s="31"/>
      <c r="D558" s="31"/>
      <c r="E558" s="31"/>
      <c r="F558" s="5"/>
      <c r="G558" s="31"/>
      <c r="H558" s="31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">
      <c r="A559" s="30"/>
      <c r="B559" s="12"/>
      <c r="C559" s="31"/>
      <c r="D559" s="31"/>
      <c r="E559" s="31"/>
      <c r="F559" s="5"/>
      <c r="G559" s="31"/>
      <c r="H559" s="31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">
      <c r="A560" s="30"/>
      <c r="B560" s="12"/>
      <c r="C560" s="31"/>
      <c r="D560" s="31"/>
      <c r="E560" s="31"/>
      <c r="F560" s="5"/>
      <c r="G560" s="31"/>
      <c r="H560" s="31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">
      <c r="A561" s="30"/>
      <c r="B561" s="12"/>
      <c r="C561" s="31"/>
      <c r="D561" s="31"/>
      <c r="E561" s="31"/>
      <c r="F561" s="5"/>
      <c r="G561" s="31"/>
      <c r="H561" s="31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">
      <c r="A562" s="30"/>
      <c r="B562" s="12"/>
      <c r="C562" s="31"/>
      <c r="D562" s="31"/>
      <c r="E562" s="31"/>
      <c r="F562" s="5"/>
      <c r="G562" s="31"/>
      <c r="H562" s="31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">
      <c r="A563" s="30"/>
      <c r="B563" s="12"/>
      <c r="C563" s="31"/>
      <c r="D563" s="31"/>
      <c r="E563" s="31"/>
      <c r="F563" s="5"/>
      <c r="G563" s="31"/>
      <c r="H563" s="31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">
      <c r="A564" s="30"/>
      <c r="B564" s="12"/>
      <c r="C564" s="31"/>
      <c r="D564" s="31"/>
      <c r="E564" s="31"/>
      <c r="F564" s="5"/>
      <c r="G564" s="31"/>
      <c r="H564" s="31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">
      <c r="A565" s="30"/>
      <c r="B565" s="12"/>
      <c r="C565" s="31"/>
      <c r="D565" s="31"/>
      <c r="E565" s="31"/>
      <c r="F565" s="5"/>
      <c r="G565" s="31"/>
      <c r="H565" s="31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">
      <c r="A566" s="30"/>
      <c r="B566" s="12"/>
      <c r="C566" s="31"/>
      <c r="D566" s="31"/>
      <c r="E566" s="31"/>
      <c r="F566" s="5"/>
      <c r="G566" s="31"/>
      <c r="H566" s="31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">
      <c r="A567" s="30"/>
      <c r="B567" s="12"/>
      <c r="C567" s="31"/>
      <c r="D567" s="31"/>
      <c r="E567" s="31"/>
      <c r="F567" s="5"/>
      <c r="G567" s="31"/>
      <c r="H567" s="31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">
      <c r="A568" s="30"/>
      <c r="B568" s="12"/>
      <c r="C568" s="31"/>
      <c r="D568" s="31"/>
      <c r="E568" s="31"/>
      <c r="F568" s="5"/>
      <c r="G568" s="31"/>
      <c r="H568" s="31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">
      <c r="A569" s="30"/>
      <c r="B569" s="12"/>
      <c r="C569" s="31"/>
      <c r="D569" s="31"/>
      <c r="E569" s="31"/>
      <c r="F569" s="5"/>
      <c r="G569" s="31"/>
      <c r="H569" s="31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">
      <c r="A570" s="30"/>
      <c r="B570" s="12"/>
      <c r="C570" s="31"/>
      <c r="D570" s="31"/>
      <c r="E570" s="31"/>
      <c r="F570" s="5"/>
      <c r="G570" s="31"/>
      <c r="H570" s="31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">
      <c r="A571" s="30"/>
      <c r="B571" s="12"/>
      <c r="C571" s="31"/>
      <c r="D571" s="31"/>
      <c r="E571" s="31"/>
      <c r="F571" s="5"/>
      <c r="G571" s="31"/>
      <c r="H571" s="31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">
      <c r="A572" s="30"/>
      <c r="B572" s="12"/>
      <c r="C572" s="31"/>
      <c r="D572" s="31"/>
      <c r="E572" s="31"/>
      <c r="F572" s="5"/>
      <c r="G572" s="31"/>
      <c r="H572" s="31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">
      <c r="A573" s="30"/>
      <c r="B573" s="12"/>
      <c r="C573" s="31"/>
      <c r="D573" s="31"/>
      <c r="E573" s="31"/>
      <c r="F573" s="5"/>
      <c r="G573" s="31"/>
      <c r="H573" s="31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">
      <c r="A574" s="30"/>
      <c r="B574" s="12"/>
      <c r="C574" s="31"/>
      <c r="D574" s="31"/>
      <c r="E574" s="31"/>
      <c r="F574" s="5"/>
      <c r="G574" s="31"/>
      <c r="H574" s="31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">
      <c r="A575" s="30"/>
      <c r="B575" s="12"/>
      <c r="C575" s="31"/>
      <c r="D575" s="31"/>
      <c r="E575" s="31"/>
      <c r="F575" s="5"/>
      <c r="G575" s="31"/>
      <c r="H575" s="31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">
      <c r="A576" s="30"/>
      <c r="B576" s="12"/>
      <c r="C576" s="31"/>
      <c r="D576" s="31"/>
      <c r="E576" s="31"/>
      <c r="F576" s="5"/>
      <c r="G576" s="31"/>
      <c r="H576" s="31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">
      <c r="A577" s="30"/>
      <c r="B577" s="12"/>
      <c r="C577" s="31"/>
      <c r="D577" s="31"/>
      <c r="E577" s="31"/>
      <c r="F577" s="5"/>
      <c r="G577" s="31"/>
      <c r="H577" s="31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">
      <c r="A578" s="30"/>
      <c r="B578" s="12"/>
      <c r="C578" s="31"/>
      <c r="D578" s="31"/>
      <c r="E578" s="31"/>
      <c r="F578" s="5"/>
      <c r="G578" s="31"/>
      <c r="H578" s="31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">
      <c r="A579" s="30"/>
      <c r="B579" s="12"/>
      <c r="C579" s="31"/>
      <c r="D579" s="31"/>
      <c r="E579" s="31"/>
      <c r="F579" s="5"/>
      <c r="G579" s="31"/>
      <c r="H579" s="31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">
      <c r="A580" s="30"/>
      <c r="B580" s="12"/>
      <c r="C580" s="31"/>
      <c r="D580" s="31"/>
      <c r="E580" s="31"/>
      <c r="F580" s="5"/>
      <c r="G580" s="31"/>
      <c r="H580" s="31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">
      <c r="A581" s="30"/>
      <c r="B581" s="12"/>
      <c r="C581" s="31"/>
      <c r="D581" s="31"/>
      <c r="E581" s="31"/>
      <c r="F581" s="5"/>
      <c r="G581" s="31"/>
      <c r="H581" s="31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">
      <c r="A582" s="30"/>
      <c r="B582" s="12"/>
      <c r="C582" s="31"/>
      <c r="D582" s="31"/>
      <c r="E582" s="31"/>
      <c r="F582" s="5"/>
      <c r="G582" s="31"/>
      <c r="H582" s="31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">
      <c r="A583" s="30"/>
      <c r="B583" s="12"/>
      <c r="C583" s="31"/>
      <c r="D583" s="31"/>
      <c r="E583" s="31"/>
      <c r="F583" s="5"/>
      <c r="G583" s="31"/>
      <c r="H583" s="31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">
      <c r="A584" s="30"/>
      <c r="B584" s="12"/>
      <c r="C584" s="31"/>
      <c r="D584" s="31"/>
      <c r="E584" s="31"/>
      <c r="F584" s="5"/>
      <c r="G584" s="31"/>
      <c r="H584" s="31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">
      <c r="A585" s="30"/>
      <c r="B585" s="12"/>
      <c r="C585" s="31"/>
      <c r="D585" s="31"/>
      <c r="E585" s="31"/>
      <c r="F585" s="5"/>
      <c r="G585" s="31"/>
      <c r="H585" s="31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">
      <c r="A586" s="30"/>
      <c r="B586" s="12"/>
      <c r="C586" s="31"/>
      <c r="D586" s="31"/>
      <c r="E586" s="31"/>
      <c r="F586" s="5"/>
      <c r="G586" s="31"/>
      <c r="H586" s="31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">
      <c r="A587" s="30"/>
      <c r="B587" s="12"/>
      <c r="C587" s="31"/>
      <c r="D587" s="31"/>
      <c r="E587" s="31"/>
      <c r="F587" s="5"/>
      <c r="G587" s="31"/>
      <c r="H587" s="31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">
      <c r="A588" s="30"/>
      <c r="B588" s="12"/>
      <c r="C588" s="31"/>
      <c r="D588" s="31"/>
      <c r="E588" s="31"/>
      <c r="F588" s="5"/>
      <c r="G588" s="31"/>
      <c r="H588" s="31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">
      <c r="A589" s="30"/>
      <c r="B589" s="12"/>
      <c r="C589" s="31"/>
      <c r="D589" s="31"/>
      <c r="E589" s="31"/>
      <c r="F589" s="5"/>
      <c r="G589" s="31"/>
      <c r="H589" s="31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">
      <c r="A590" s="30"/>
      <c r="B590" s="12"/>
      <c r="C590" s="31"/>
      <c r="D590" s="31"/>
      <c r="E590" s="31"/>
      <c r="F590" s="5"/>
      <c r="G590" s="31"/>
      <c r="H590" s="31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">
      <c r="A591" s="30"/>
      <c r="B591" s="12"/>
      <c r="C591" s="31"/>
      <c r="D591" s="31"/>
      <c r="E591" s="31"/>
      <c r="F591" s="5"/>
      <c r="G591" s="31"/>
      <c r="H591" s="31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">
      <c r="A592" s="30"/>
      <c r="B592" s="12"/>
      <c r="C592" s="31"/>
      <c r="D592" s="31"/>
      <c r="E592" s="31"/>
      <c r="F592" s="5"/>
      <c r="G592" s="31"/>
      <c r="H592" s="31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">
      <c r="A593" s="30"/>
      <c r="B593" s="12"/>
      <c r="C593" s="31"/>
      <c r="D593" s="31"/>
      <c r="E593" s="31"/>
      <c r="F593" s="5"/>
      <c r="G593" s="31"/>
      <c r="H593" s="31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">
      <c r="A594" s="30"/>
      <c r="B594" s="12"/>
      <c r="C594" s="31"/>
      <c r="D594" s="31"/>
      <c r="E594" s="31"/>
      <c r="F594" s="5"/>
      <c r="G594" s="31"/>
      <c r="H594" s="31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">
      <c r="A595" s="30"/>
      <c r="B595" s="12"/>
      <c r="C595" s="31"/>
      <c r="D595" s="31"/>
      <c r="E595" s="31"/>
      <c r="F595" s="5"/>
      <c r="G595" s="31"/>
      <c r="H595" s="31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">
      <c r="A596" s="30"/>
      <c r="B596" s="12"/>
      <c r="C596" s="31"/>
      <c r="D596" s="31"/>
      <c r="E596" s="31"/>
      <c r="F596" s="5"/>
      <c r="G596" s="31"/>
      <c r="H596" s="31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">
      <c r="A597" s="30"/>
      <c r="B597" s="12"/>
      <c r="C597" s="31"/>
      <c r="D597" s="31"/>
      <c r="E597" s="31"/>
      <c r="F597" s="5"/>
      <c r="G597" s="31"/>
      <c r="H597" s="31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">
      <c r="A598" s="30"/>
      <c r="B598" s="12"/>
      <c r="C598" s="31"/>
      <c r="D598" s="31"/>
      <c r="E598" s="31"/>
      <c r="F598" s="5"/>
      <c r="G598" s="31"/>
      <c r="H598" s="31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">
      <c r="A599" s="30"/>
      <c r="B599" s="12"/>
      <c r="C599" s="31"/>
      <c r="D599" s="31"/>
      <c r="E599" s="31"/>
      <c r="F599" s="5"/>
      <c r="G599" s="31"/>
      <c r="H599" s="31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">
      <c r="A600" s="30"/>
      <c r="B600" s="12"/>
      <c r="C600" s="31"/>
      <c r="D600" s="31"/>
      <c r="E600" s="31"/>
      <c r="F600" s="5"/>
      <c r="G600" s="31"/>
      <c r="H600" s="31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">
      <c r="A601" s="30"/>
      <c r="B601" s="12"/>
      <c r="C601" s="31"/>
      <c r="D601" s="31"/>
      <c r="E601" s="31"/>
      <c r="F601" s="5"/>
      <c r="G601" s="31"/>
      <c r="H601" s="31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">
      <c r="A602" s="30"/>
      <c r="B602" s="12"/>
      <c r="C602" s="31"/>
      <c r="D602" s="31"/>
      <c r="E602" s="31"/>
      <c r="F602" s="5"/>
      <c r="G602" s="31"/>
      <c r="H602" s="31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">
      <c r="A603" s="30"/>
      <c r="B603" s="12"/>
      <c r="C603" s="31"/>
      <c r="D603" s="31"/>
      <c r="E603" s="31"/>
      <c r="F603" s="5"/>
      <c r="G603" s="31"/>
      <c r="H603" s="31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">
      <c r="A604" s="30"/>
      <c r="B604" s="12"/>
      <c r="C604" s="31"/>
      <c r="D604" s="31"/>
      <c r="E604" s="31"/>
      <c r="F604" s="5"/>
      <c r="G604" s="31"/>
      <c r="H604" s="31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">
      <c r="A605" s="30"/>
      <c r="B605" s="12"/>
      <c r="C605" s="31"/>
      <c r="D605" s="31"/>
      <c r="E605" s="31"/>
      <c r="F605" s="5"/>
      <c r="G605" s="31"/>
      <c r="H605" s="31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">
      <c r="A606" s="30"/>
      <c r="B606" s="12"/>
      <c r="C606" s="31"/>
      <c r="D606" s="31"/>
      <c r="E606" s="31"/>
      <c r="F606" s="5"/>
      <c r="G606" s="31"/>
      <c r="H606" s="31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">
      <c r="A607" s="30"/>
      <c r="B607" s="12"/>
      <c r="C607" s="31"/>
      <c r="D607" s="31"/>
      <c r="E607" s="31"/>
      <c r="F607" s="5"/>
      <c r="G607" s="31"/>
      <c r="H607" s="31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">
      <c r="A608" s="30"/>
      <c r="B608" s="12"/>
      <c r="C608" s="31"/>
      <c r="D608" s="31"/>
      <c r="E608" s="31"/>
      <c r="F608" s="5"/>
      <c r="G608" s="31"/>
      <c r="H608" s="31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">
      <c r="A609" s="30"/>
      <c r="B609" s="12"/>
      <c r="C609" s="31"/>
      <c r="D609" s="31"/>
      <c r="E609" s="31"/>
      <c r="F609" s="5"/>
      <c r="G609" s="31"/>
      <c r="H609" s="31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">
      <c r="A610" s="30"/>
      <c r="B610" s="12"/>
      <c r="C610" s="31"/>
      <c r="D610" s="31"/>
      <c r="E610" s="31"/>
      <c r="F610" s="5"/>
      <c r="G610" s="31"/>
      <c r="H610" s="31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">
      <c r="A611" s="30"/>
      <c r="B611" s="12"/>
      <c r="C611" s="31"/>
      <c r="D611" s="31"/>
      <c r="E611" s="31"/>
      <c r="F611" s="5"/>
      <c r="G611" s="31"/>
      <c r="H611" s="31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">
      <c r="A612" s="30"/>
      <c r="B612" s="12"/>
      <c r="C612" s="31"/>
      <c r="D612" s="31"/>
      <c r="E612" s="31"/>
      <c r="F612" s="5"/>
      <c r="G612" s="31"/>
      <c r="H612" s="31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">
      <c r="A613" s="30"/>
      <c r="B613" s="12"/>
      <c r="C613" s="31"/>
      <c r="D613" s="31"/>
      <c r="E613" s="31"/>
      <c r="F613" s="5"/>
      <c r="G613" s="31"/>
      <c r="H613" s="31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">
      <c r="A614" s="30"/>
      <c r="B614" s="12"/>
      <c r="C614" s="31"/>
      <c r="D614" s="31"/>
      <c r="E614" s="31"/>
      <c r="F614" s="5"/>
      <c r="G614" s="31"/>
      <c r="H614" s="31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">
      <c r="A615" s="30"/>
      <c r="B615" s="12"/>
      <c r="C615" s="31"/>
      <c r="D615" s="31"/>
      <c r="E615" s="31"/>
      <c r="F615" s="5"/>
      <c r="G615" s="31"/>
      <c r="H615" s="31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">
      <c r="A616" s="30"/>
      <c r="B616" s="12"/>
      <c r="C616" s="31"/>
      <c r="D616" s="31"/>
      <c r="E616" s="31"/>
      <c r="F616" s="5"/>
      <c r="G616" s="31"/>
      <c r="H616" s="31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">
      <c r="A617" s="30"/>
      <c r="B617" s="12"/>
      <c r="C617" s="31"/>
      <c r="D617" s="31"/>
      <c r="E617" s="31"/>
      <c r="F617" s="5"/>
      <c r="G617" s="31"/>
      <c r="H617" s="31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">
      <c r="A618" s="30"/>
      <c r="B618" s="12"/>
      <c r="C618" s="31"/>
      <c r="D618" s="31"/>
      <c r="E618" s="31"/>
      <c r="F618" s="5"/>
      <c r="G618" s="31"/>
      <c r="H618" s="31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">
      <c r="A619" s="30"/>
      <c r="B619" s="12"/>
      <c r="C619" s="31"/>
      <c r="D619" s="31"/>
      <c r="E619" s="31"/>
      <c r="F619" s="5"/>
      <c r="G619" s="31"/>
      <c r="H619" s="31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">
      <c r="A620" s="30"/>
      <c r="B620" s="12"/>
      <c r="C620" s="31"/>
      <c r="D620" s="31"/>
      <c r="E620" s="31"/>
      <c r="F620" s="5"/>
      <c r="G620" s="31"/>
      <c r="H620" s="31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">
      <c r="A621" s="30"/>
      <c r="B621" s="12"/>
      <c r="C621" s="31"/>
      <c r="D621" s="31"/>
      <c r="E621" s="31"/>
      <c r="F621" s="5"/>
      <c r="G621" s="31"/>
      <c r="H621" s="31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">
      <c r="A622" s="30"/>
      <c r="B622" s="12"/>
      <c r="C622" s="31"/>
      <c r="D622" s="31"/>
      <c r="E622" s="31"/>
      <c r="F622" s="5"/>
      <c r="G622" s="31"/>
      <c r="H622" s="31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">
      <c r="A623" s="30"/>
      <c r="B623" s="12"/>
      <c r="C623" s="31"/>
      <c r="D623" s="31"/>
      <c r="E623" s="31"/>
      <c r="F623" s="5"/>
      <c r="G623" s="31"/>
      <c r="H623" s="31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">
      <c r="A624" s="30"/>
      <c r="B624" s="12"/>
      <c r="C624" s="31"/>
      <c r="D624" s="31"/>
      <c r="E624" s="31"/>
      <c r="F624" s="5"/>
      <c r="G624" s="31"/>
      <c r="H624" s="31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">
      <c r="A625" s="30"/>
      <c r="B625" s="12"/>
      <c r="C625" s="31"/>
      <c r="D625" s="31"/>
      <c r="E625" s="31"/>
      <c r="F625" s="5"/>
      <c r="G625" s="31"/>
      <c r="H625" s="31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">
      <c r="A626" s="30"/>
      <c r="B626" s="12"/>
      <c r="C626" s="31"/>
      <c r="D626" s="31"/>
      <c r="E626" s="31"/>
      <c r="F626" s="5"/>
      <c r="G626" s="31"/>
      <c r="H626" s="31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">
      <c r="A627" s="30"/>
      <c r="B627" s="12"/>
      <c r="C627" s="31"/>
      <c r="D627" s="31"/>
      <c r="E627" s="31"/>
      <c r="F627" s="5"/>
      <c r="G627" s="31"/>
      <c r="H627" s="31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">
      <c r="A628" s="30"/>
      <c r="B628" s="12"/>
      <c r="C628" s="31"/>
      <c r="D628" s="31"/>
      <c r="E628" s="31"/>
      <c r="F628" s="5"/>
      <c r="G628" s="31"/>
      <c r="H628" s="31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">
      <c r="A629" s="30"/>
      <c r="B629" s="12"/>
      <c r="C629" s="31"/>
      <c r="D629" s="31"/>
      <c r="E629" s="31"/>
      <c r="F629" s="5"/>
      <c r="G629" s="31"/>
      <c r="H629" s="31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">
      <c r="A630" s="30"/>
      <c r="B630" s="12"/>
      <c r="C630" s="31"/>
      <c r="D630" s="31"/>
      <c r="E630" s="31"/>
      <c r="F630" s="5"/>
      <c r="G630" s="31"/>
      <c r="H630" s="31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">
      <c r="A631" s="30"/>
      <c r="B631" s="12"/>
      <c r="C631" s="31"/>
      <c r="D631" s="31"/>
      <c r="E631" s="31"/>
      <c r="F631" s="5"/>
      <c r="G631" s="31"/>
      <c r="H631" s="31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">
      <c r="A632" s="30"/>
      <c r="B632" s="12"/>
      <c r="C632" s="31"/>
      <c r="D632" s="31"/>
      <c r="E632" s="31"/>
      <c r="F632" s="5"/>
      <c r="G632" s="31"/>
      <c r="H632" s="31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">
      <c r="A633" s="30"/>
      <c r="B633" s="12"/>
      <c r="C633" s="31"/>
      <c r="D633" s="31"/>
      <c r="E633" s="31"/>
      <c r="F633" s="5"/>
      <c r="G633" s="31"/>
      <c r="H633" s="31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">
      <c r="A634" s="30"/>
      <c r="B634" s="12"/>
      <c r="C634" s="31"/>
      <c r="D634" s="31"/>
      <c r="E634" s="31"/>
      <c r="F634" s="5"/>
      <c r="G634" s="31"/>
      <c r="H634" s="31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">
      <c r="A635" s="30"/>
      <c r="B635" s="12"/>
      <c r="C635" s="31"/>
      <c r="D635" s="31"/>
      <c r="E635" s="31"/>
      <c r="F635" s="5"/>
      <c r="G635" s="31"/>
      <c r="H635" s="31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">
      <c r="A636" s="30"/>
      <c r="B636" s="12"/>
      <c r="C636" s="31"/>
      <c r="D636" s="31"/>
      <c r="E636" s="31"/>
      <c r="F636" s="5"/>
      <c r="G636" s="31"/>
      <c r="H636" s="31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">
      <c r="A637" s="30"/>
      <c r="B637" s="12"/>
      <c r="C637" s="31"/>
      <c r="D637" s="31"/>
      <c r="E637" s="31"/>
      <c r="F637" s="5"/>
      <c r="G637" s="31"/>
      <c r="H637" s="31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">
      <c r="A638" s="30"/>
      <c r="B638" s="12"/>
      <c r="C638" s="31"/>
      <c r="D638" s="31"/>
      <c r="E638" s="31"/>
      <c r="F638" s="5"/>
      <c r="G638" s="31"/>
      <c r="H638" s="31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">
      <c r="A639" s="30"/>
      <c r="B639" s="12"/>
      <c r="C639" s="31"/>
      <c r="D639" s="31"/>
      <c r="E639" s="31"/>
      <c r="F639" s="5"/>
      <c r="G639" s="31"/>
      <c r="H639" s="31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">
      <c r="A640" s="30"/>
      <c r="B640" s="12"/>
      <c r="C640" s="31"/>
      <c r="D640" s="31"/>
      <c r="E640" s="31"/>
      <c r="F640" s="5"/>
      <c r="G640" s="31"/>
      <c r="H640" s="31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">
      <c r="A641" s="30"/>
      <c r="B641" s="12"/>
      <c r="C641" s="31"/>
      <c r="D641" s="31"/>
      <c r="E641" s="31"/>
      <c r="F641" s="5"/>
      <c r="G641" s="31"/>
      <c r="H641" s="31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">
      <c r="A642" s="30"/>
      <c r="B642" s="12"/>
      <c r="C642" s="31"/>
      <c r="D642" s="31"/>
      <c r="E642" s="31"/>
      <c r="F642" s="5"/>
      <c r="G642" s="31"/>
      <c r="H642" s="31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">
      <c r="A643" s="30"/>
      <c r="B643" s="12"/>
      <c r="C643" s="31"/>
      <c r="D643" s="31"/>
      <c r="E643" s="31"/>
      <c r="F643" s="5"/>
      <c r="G643" s="31"/>
      <c r="H643" s="31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">
      <c r="A644" s="30"/>
      <c r="B644" s="12"/>
      <c r="C644" s="31"/>
      <c r="D644" s="31"/>
      <c r="E644" s="31"/>
      <c r="F644" s="5"/>
      <c r="G644" s="31"/>
      <c r="H644" s="31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">
      <c r="A645" s="30"/>
      <c r="B645" s="12"/>
      <c r="C645" s="31"/>
      <c r="D645" s="31"/>
      <c r="E645" s="31"/>
      <c r="F645" s="5"/>
      <c r="G645" s="31"/>
      <c r="H645" s="31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">
      <c r="A646" s="30"/>
      <c r="B646" s="12"/>
      <c r="C646" s="31"/>
      <c r="D646" s="31"/>
      <c r="E646" s="31"/>
      <c r="F646" s="5"/>
      <c r="G646" s="31"/>
      <c r="H646" s="31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">
      <c r="A647" s="30"/>
      <c r="B647" s="12"/>
      <c r="C647" s="31"/>
      <c r="D647" s="31"/>
      <c r="E647" s="31"/>
      <c r="F647" s="5"/>
      <c r="G647" s="31"/>
      <c r="H647" s="31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">
      <c r="A648" s="30"/>
      <c r="B648" s="12"/>
      <c r="C648" s="31"/>
      <c r="D648" s="31"/>
      <c r="E648" s="31"/>
      <c r="F648" s="5"/>
      <c r="G648" s="31"/>
      <c r="H648" s="31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">
      <c r="A649" s="30"/>
      <c r="B649" s="12"/>
      <c r="C649" s="31"/>
      <c r="D649" s="31"/>
      <c r="E649" s="31"/>
      <c r="F649" s="5"/>
      <c r="G649" s="31"/>
      <c r="H649" s="31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">
      <c r="A650" s="30"/>
      <c r="B650" s="12"/>
      <c r="C650" s="31"/>
      <c r="D650" s="31"/>
      <c r="E650" s="31"/>
      <c r="F650" s="5"/>
      <c r="G650" s="31"/>
      <c r="H650" s="31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">
      <c r="A651" s="30"/>
      <c r="B651" s="12"/>
      <c r="C651" s="31"/>
      <c r="D651" s="31"/>
      <c r="E651" s="31"/>
      <c r="F651" s="5"/>
      <c r="G651" s="31"/>
      <c r="H651" s="31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">
      <c r="A652" s="30"/>
      <c r="B652" s="12"/>
      <c r="C652" s="31"/>
      <c r="D652" s="31"/>
      <c r="E652" s="31"/>
      <c r="F652" s="5"/>
      <c r="G652" s="31"/>
      <c r="H652" s="31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">
      <c r="A653" s="30"/>
      <c r="B653" s="12"/>
      <c r="C653" s="31"/>
      <c r="D653" s="31"/>
      <c r="E653" s="31"/>
      <c r="F653" s="5"/>
      <c r="G653" s="31"/>
      <c r="H653" s="31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">
      <c r="A654" s="30"/>
      <c r="B654" s="12"/>
      <c r="C654" s="31"/>
      <c r="D654" s="31"/>
      <c r="E654" s="31"/>
      <c r="F654" s="5"/>
      <c r="G654" s="31"/>
      <c r="H654" s="31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">
      <c r="A655" s="30"/>
      <c r="B655" s="12"/>
      <c r="C655" s="31"/>
      <c r="D655" s="31"/>
      <c r="E655" s="31"/>
      <c r="F655" s="5"/>
      <c r="G655" s="31"/>
      <c r="H655" s="31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">
      <c r="A656" s="30"/>
      <c r="B656" s="12"/>
      <c r="C656" s="31"/>
      <c r="D656" s="31"/>
      <c r="E656" s="31"/>
      <c r="F656" s="5"/>
      <c r="G656" s="31"/>
      <c r="H656" s="31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">
      <c r="A657" s="30"/>
      <c r="B657" s="12"/>
      <c r="C657" s="31"/>
      <c r="D657" s="31"/>
      <c r="E657" s="31"/>
      <c r="F657" s="5"/>
      <c r="G657" s="31"/>
      <c r="H657" s="31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">
      <c r="A658" s="30"/>
      <c r="B658" s="12"/>
      <c r="C658" s="31"/>
      <c r="D658" s="31"/>
      <c r="E658" s="31"/>
      <c r="F658" s="5"/>
      <c r="G658" s="31"/>
      <c r="H658" s="31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">
      <c r="A659" s="30"/>
      <c r="B659" s="12"/>
      <c r="C659" s="31"/>
      <c r="D659" s="31"/>
      <c r="E659" s="31"/>
      <c r="F659" s="5"/>
      <c r="G659" s="31"/>
      <c r="H659" s="31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">
      <c r="A660" s="30"/>
      <c r="B660" s="12"/>
      <c r="C660" s="31"/>
      <c r="D660" s="31"/>
      <c r="E660" s="31"/>
      <c r="F660" s="5"/>
      <c r="G660" s="31"/>
      <c r="H660" s="31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">
      <c r="A661" s="30"/>
      <c r="B661" s="12"/>
      <c r="C661" s="31"/>
      <c r="D661" s="31"/>
      <c r="E661" s="31"/>
      <c r="F661" s="5"/>
      <c r="G661" s="31"/>
      <c r="H661" s="31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">
      <c r="A662" s="30"/>
      <c r="B662" s="12"/>
      <c r="C662" s="31"/>
      <c r="D662" s="31"/>
      <c r="E662" s="31"/>
      <c r="F662" s="5"/>
      <c r="G662" s="31"/>
      <c r="H662" s="31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">
      <c r="A663" s="30"/>
      <c r="B663" s="12"/>
      <c r="C663" s="31"/>
      <c r="D663" s="31"/>
      <c r="E663" s="31"/>
      <c r="F663" s="5"/>
      <c r="G663" s="31"/>
      <c r="H663" s="31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">
      <c r="A664" s="30"/>
      <c r="B664" s="12"/>
      <c r="C664" s="31"/>
      <c r="D664" s="31"/>
      <c r="E664" s="31"/>
      <c r="F664" s="5"/>
      <c r="G664" s="31"/>
      <c r="H664" s="31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">
      <c r="A665" s="30"/>
      <c r="B665" s="12"/>
      <c r="C665" s="31"/>
      <c r="D665" s="31"/>
      <c r="E665" s="31"/>
      <c r="F665" s="5"/>
      <c r="G665" s="31"/>
      <c r="H665" s="31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">
      <c r="A666" s="30"/>
      <c r="B666" s="12"/>
      <c r="C666" s="31"/>
      <c r="D666" s="31"/>
      <c r="E666" s="31"/>
      <c r="F666" s="5"/>
      <c r="G666" s="31"/>
      <c r="H666" s="31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">
      <c r="A667" s="30"/>
      <c r="B667" s="12"/>
      <c r="C667" s="31"/>
      <c r="D667" s="31"/>
      <c r="E667" s="31"/>
      <c r="F667" s="5"/>
      <c r="G667" s="31"/>
      <c r="H667" s="31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">
      <c r="A668" s="30"/>
      <c r="B668" s="12"/>
      <c r="C668" s="31"/>
      <c r="D668" s="31"/>
      <c r="E668" s="31"/>
      <c r="F668" s="5"/>
      <c r="G668" s="31"/>
      <c r="H668" s="31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">
      <c r="A669" s="30"/>
      <c r="B669" s="12"/>
      <c r="C669" s="31"/>
      <c r="D669" s="31"/>
      <c r="E669" s="31"/>
      <c r="F669" s="5"/>
      <c r="G669" s="31"/>
      <c r="H669" s="31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">
      <c r="A670" s="30"/>
      <c r="B670" s="12"/>
      <c r="C670" s="31"/>
      <c r="D670" s="31"/>
      <c r="E670" s="31"/>
      <c r="F670" s="5"/>
      <c r="G670" s="31"/>
      <c r="H670" s="31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">
      <c r="A671" s="30"/>
      <c r="B671" s="12"/>
      <c r="C671" s="31"/>
      <c r="D671" s="31"/>
      <c r="E671" s="31"/>
      <c r="F671" s="5"/>
      <c r="G671" s="31"/>
      <c r="H671" s="31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">
      <c r="A672" s="30"/>
      <c r="B672" s="12"/>
      <c r="C672" s="31"/>
      <c r="D672" s="31"/>
      <c r="E672" s="31"/>
      <c r="F672" s="5"/>
      <c r="G672" s="31"/>
      <c r="H672" s="31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">
      <c r="A673" s="30"/>
      <c r="B673" s="12"/>
      <c r="C673" s="31"/>
      <c r="D673" s="31"/>
      <c r="E673" s="31"/>
      <c r="F673" s="5"/>
      <c r="G673" s="31"/>
      <c r="H673" s="31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">
      <c r="A674" s="30"/>
      <c r="B674" s="12"/>
      <c r="C674" s="31"/>
      <c r="D674" s="31"/>
      <c r="E674" s="31"/>
      <c r="F674" s="5"/>
      <c r="G674" s="31"/>
      <c r="H674" s="31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">
      <c r="A675" s="30"/>
      <c r="B675" s="12"/>
      <c r="C675" s="31"/>
      <c r="D675" s="31"/>
      <c r="E675" s="31"/>
      <c r="F675" s="5"/>
      <c r="G675" s="31"/>
      <c r="H675" s="31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">
      <c r="A676" s="30"/>
      <c r="B676" s="12"/>
      <c r="C676" s="31"/>
      <c r="D676" s="31"/>
      <c r="E676" s="31"/>
      <c r="F676" s="5"/>
      <c r="G676" s="31"/>
      <c r="H676" s="31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">
      <c r="A677" s="30"/>
      <c r="B677" s="12"/>
      <c r="C677" s="31"/>
      <c r="D677" s="31"/>
      <c r="E677" s="31"/>
      <c r="F677" s="5"/>
      <c r="G677" s="31"/>
      <c r="H677" s="31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">
      <c r="A678" s="30"/>
      <c r="B678" s="12"/>
      <c r="C678" s="31"/>
      <c r="D678" s="31"/>
      <c r="E678" s="31"/>
      <c r="F678" s="5"/>
      <c r="G678" s="31"/>
      <c r="H678" s="31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">
      <c r="A679" s="30"/>
      <c r="B679" s="12"/>
      <c r="C679" s="31"/>
      <c r="D679" s="31"/>
      <c r="E679" s="31"/>
      <c r="F679" s="5"/>
      <c r="G679" s="31"/>
      <c r="H679" s="31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">
      <c r="A680" s="30"/>
      <c r="B680" s="12"/>
      <c r="C680" s="31"/>
      <c r="D680" s="31"/>
      <c r="E680" s="31"/>
      <c r="F680" s="5"/>
      <c r="G680" s="31"/>
      <c r="H680" s="31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">
      <c r="A681" s="30"/>
      <c r="B681" s="12"/>
      <c r="C681" s="31"/>
      <c r="D681" s="31"/>
      <c r="E681" s="31"/>
      <c r="F681" s="5"/>
      <c r="G681" s="31"/>
      <c r="H681" s="31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">
      <c r="A682" s="30"/>
      <c r="B682" s="12"/>
      <c r="C682" s="31"/>
      <c r="D682" s="31"/>
      <c r="E682" s="31"/>
      <c r="F682" s="5"/>
      <c r="G682" s="31"/>
      <c r="H682" s="31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">
      <c r="A683" s="30"/>
      <c r="B683" s="12"/>
      <c r="C683" s="31"/>
      <c r="D683" s="31"/>
      <c r="E683" s="31"/>
      <c r="F683" s="5"/>
      <c r="G683" s="31"/>
      <c r="H683" s="31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">
      <c r="A684" s="30"/>
      <c r="B684" s="12"/>
      <c r="C684" s="31"/>
      <c r="D684" s="31"/>
      <c r="E684" s="31"/>
      <c r="F684" s="5"/>
      <c r="G684" s="31"/>
      <c r="H684" s="31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">
      <c r="A685" s="30"/>
      <c r="B685" s="12"/>
      <c r="C685" s="31"/>
      <c r="D685" s="31"/>
      <c r="E685" s="31"/>
      <c r="F685" s="5"/>
      <c r="G685" s="31"/>
      <c r="H685" s="31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">
      <c r="A686" s="30"/>
      <c r="B686" s="12"/>
      <c r="C686" s="31"/>
      <c r="D686" s="31"/>
      <c r="E686" s="31"/>
      <c r="F686" s="5"/>
      <c r="G686" s="31"/>
      <c r="H686" s="31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">
      <c r="A687" s="30"/>
      <c r="B687" s="12"/>
      <c r="C687" s="31"/>
      <c r="D687" s="31"/>
      <c r="E687" s="31"/>
      <c r="F687" s="5"/>
      <c r="G687" s="31"/>
      <c r="H687" s="31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">
      <c r="A688" s="30"/>
      <c r="B688" s="12"/>
      <c r="C688" s="31"/>
      <c r="D688" s="31"/>
      <c r="E688" s="31"/>
      <c r="F688" s="5"/>
      <c r="G688" s="31"/>
      <c r="H688" s="31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">
      <c r="A689" s="30"/>
      <c r="B689" s="12"/>
      <c r="C689" s="31"/>
      <c r="D689" s="31"/>
      <c r="E689" s="31"/>
      <c r="F689" s="5"/>
      <c r="G689" s="31"/>
      <c r="H689" s="31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">
      <c r="A690" s="30"/>
      <c r="B690" s="12"/>
      <c r="C690" s="31"/>
      <c r="D690" s="31"/>
      <c r="E690" s="31"/>
      <c r="F690" s="5"/>
      <c r="G690" s="31"/>
      <c r="H690" s="31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">
      <c r="A691" s="30"/>
      <c r="B691" s="12"/>
      <c r="C691" s="31"/>
      <c r="D691" s="31"/>
      <c r="E691" s="31"/>
      <c r="F691" s="5"/>
      <c r="G691" s="31"/>
      <c r="H691" s="31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">
      <c r="A692" s="30"/>
      <c r="B692" s="12"/>
      <c r="C692" s="31"/>
      <c r="D692" s="31"/>
      <c r="E692" s="31"/>
      <c r="F692" s="5"/>
      <c r="G692" s="31"/>
      <c r="H692" s="31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">
      <c r="A693" s="30"/>
      <c r="B693" s="12"/>
      <c r="C693" s="31"/>
      <c r="D693" s="31"/>
      <c r="E693" s="31"/>
      <c r="F693" s="5"/>
      <c r="G693" s="31"/>
      <c r="H693" s="31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">
      <c r="A694" s="30"/>
      <c r="B694" s="12"/>
      <c r="C694" s="31"/>
      <c r="D694" s="31"/>
      <c r="E694" s="31"/>
      <c r="F694" s="5"/>
      <c r="G694" s="31"/>
      <c r="H694" s="31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">
      <c r="A695" s="30"/>
      <c r="B695" s="12"/>
      <c r="C695" s="31"/>
      <c r="D695" s="31"/>
      <c r="E695" s="31"/>
      <c r="F695" s="5"/>
      <c r="G695" s="31"/>
      <c r="H695" s="31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">
      <c r="A696" s="30"/>
      <c r="B696" s="12"/>
      <c r="C696" s="31"/>
      <c r="D696" s="31"/>
      <c r="E696" s="31"/>
      <c r="F696" s="5"/>
      <c r="G696" s="31"/>
      <c r="H696" s="31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">
      <c r="A697" s="30"/>
      <c r="B697" s="12"/>
      <c r="C697" s="31"/>
      <c r="D697" s="31"/>
      <c r="E697" s="31"/>
      <c r="F697" s="5"/>
      <c r="G697" s="31"/>
      <c r="H697" s="31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">
      <c r="A698" s="30"/>
      <c r="B698" s="12"/>
      <c r="C698" s="31"/>
      <c r="D698" s="31"/>
      <c r="E698" s="31"/>
      <c r="F698" s="5"/>
      <c r="G698" s="31"/>
      <c r="H698" s="31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">
      <c r="A699" s="30"/>
      <c r="B699" s="12"/>
      <c r="C699" s="31"/>
      <c r="D699" s="31"/>
      <c r="E699" s="31"/>
      <c r="F699" s="5"/>
      <c r="G699" s="31"/>
      <c r="H699" s="31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">
      <c r="A700" s="30"/>
      <c r="B700" s="12"/>
      <c r="C700" s="31"/>
      <c r="D700" s="31"/>
      <c r="E700" s="31"/>
      <c r="F700" s="5"/>
      <c r="G700" s="31"/>
      <c r="H700" s="31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">
      <c r="A701" s="30"/>
      <c r="B701" s="12"/>
      <c r="C701" s="31"/>
      <c r="D701" s="31"/>
      <c r="E701" s="31"/>
      <c r="F701" s="5"/>
      <c r="G701" s="31"/>
      <c r="H701" s="31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">
      <c r="A702" s="30"/>
      <c r="B702" s="12"/>
      <c r="C702" s="31"/>
      <c r="D702" s="31"/>
      <c r="E702" s="31"/>
      <c r="F702" s="5"/>
      <c r="G702" s="31"/>
      <c r="H702" s="31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">
      <c r="A703" s="30"/>
      <c r="B703" s="12"/>
      <c r="C703" s="31"/>
      <c r="D703" s="31"/>
      <c r="E703" s="31"/>
      <c r="F703" s="5"/>
      <c r="G703" s="31"/>
      <c r="H703" s="31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">
      <c r="A704" s="30"/>
      <c r="B704" s="12"/>
      <c r="C704" s="31"/>
      <c r="D704" s="31"/>
      <c r="E704" s="31"/>
      <c r="F704" s="5"/>
      <c r="G704" s="31"/>
      <c r="H704" s="31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">
      <c r="A705" s="30"/>
      <c r="B705" s="12"/>
      <c r="C705" s="31"/>
      <c r="D705" s="31"/>
      <c r="E705" s="31"/>
      <c r="F705" s="5"/>
      <c r="G705" s="31"/>
      <c r="H705" s="31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">
      <c r="A706" s="30"/>
      <c r="B706" s="12"/>
      <c r="C706" s="31"/>
      <c r="D706" s="31"/>
      <c r="E706" s="31"/>
      <c r="F706" s="5"/>
      <c r="G706" s="31"/>
      <c r="H706" s="31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">
      <c r="A707" s="30"/>
      <c r="B707" s="12"/>
      <c r="C707" s="31"/>
      <c r="D707" s="31"/>
      <c r="E707" s="31"/>
      <c r="F707" s="5"/>
      <c r="G707" s="31"/>
      <c r="H707" s="31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">
      <c r="A708" s="30"/>
      <c r="B708" s="12"/>
      <c r="C708" s="31"/>
      <c r="D708" s="31"/>
      <c r="E708" s="31"/>
      <c r="F708" s="5"/>
      <c r="G708" s="31"/>
      <c r="H708" s="31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">
      <c r="A709" s="30"/>
      <c r="B709" s="12"/>
      <c r="C709" s="31"/>
      <c r="D709" s="31"/>
      <c r="E709" s="31"/>
      <c r="F709" s="5"/>
      <c r="G709" s="31"/>
      <c r="H709" s="31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">
      <c r="A710" s="30"/>
      <c r="B710" s="12"/>
      <c r="C710" s="31"/>
      <c r="D710" s="31"/>
      <c r="E710" s="31"/>
      <c r="F710" s="5"/>
      <c r="G710" s="31"/>
      <c r="H710" s="31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">
      <c r="A711" s="30"/>
      <c r="B711" s="12"/>
      <c r="C711" s="31"/>
      <c r="D711" s="31"/>
      <c r="E711" s="31"/>
      <c r="F711" s="5"/>
      <c r="G711" s="31"/>
      <c r="H711" s="31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">
      <c r="A712" s="30"/>
      <c r="B712" s="12"/>
      <c r="C712" s="31"/>
      <c r="D712" s="31"/>
      <c r="E712" s="31"/>
      <c r="F712" s="5"/>
      <c r="G712" s="31"/>
      <c r="H712" s="31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">
      <c r="A713" s="30"/>
      <c r="B713" s="12"/>
      <c r="C713" s="31"/>
      <c r="D713" s="31"/>
      <c r="E713" s="31"/>
      <c r="F713" s="5"/>
      <c r="G713" s="31"/>
      <c r="H713" s="31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">
      <c r="A714" s="30"/>
      <c r="B714" s="12"/>
      <c r="C714" s="31"/>
      <c r="D714" s="31"/>
      <c r="E714" s="31"/>
      <c r="F714" s="5"/>
      <c r="G714" s="31"/>
      <c r="H714" s="31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">
      <c r="A715" s="30"/>
      <c r="B715" s="12"/>
      <c r="C715" s="31"/>
      <c r="D715" s="31"/>
      <c r="E715" s="31"/>
      <c r="F715" s="5"/>
      <c r="G715" s="31"/>
      <c r="H715" s="31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">
      <c r="A716" s="30"/>
      <c r="B716" s="12"/>
      <c r="C716" s="31"/>
      <c r="D716" s="31"/>
      <c r="E716" s="31"/>
      <c r="F716" s="5"/>
      <c r="G716" s="31"/>
      <c r="H716" s="31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">
      <c r="A717" s="30"/>
      <c r="B717" s="12"/>
      <c r="C717" s="31"/>
      <c r="D717" s="31"/>
      <c r="E717" s="31"/>
      <c r="F717" s="5"/>
      <c r="G717" s="31"/>
      <c r="H717" s="31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">
      <c r="A718" s="30"/>
      <c r="B718" s="12"/>
      <c r="C718" s="31"/>
      <c r="D718" s="31"/>
      <c r="E718" s="31"/>
      <c r="F718" s="5"/>
      <c r="G718" s="31"/>
      <c r="H718" s="31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">
      <c r="A719" s="30"/>
      <c r="B719" s="12"/>
      <c r="C719" s="31"/>
      <c r="D719" s="31"/>
      <c r="E719" s="31"/>
      <c r="F719" s="5"/>
      <c r="G719" s="31"/>
      <c r="H719" s="31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">
      <c r="A720" s="30"/>
      <c r="B720" s="12"/>
      <c r="C720" s="31"/>
      <c r="D720" s="31"/>
      <c r="E720" s="31"/>
      <c r="F720" s="5"/>
      <c r="G720" s="31"/>
      <c r="H720" s="31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">
      <c r="A721" s="30"/>
      <c r="B721" s="12"/>
      <c r="C721" s="31"/>
      <c r="D721" s="31"/>
      <c r="E721" s="31"/>
      <c r="F721" s="5"/>
      <c r="G721" s="31"/>
      <c r="H721" s="31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">
      <c r="A722" s="30"/>
      <c r="B722" s="12"/>
      <c r="C722" s="31"/>
      <c r="D722" s="31"/>
      <c r="E722" s="31"/>
      <c r="F722" s="5"/>
      <c r="G722" s="31"/>
      <c r="H722" s="31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">
      <c r="A723" s="30"/>
      <c r="B723" s="12"/>
      <c r="C723" s="31"/>
      <c r="D723" s="31"/>
      <c r="E723" s="31"/>
      <c r="F723" s="5"/>
      <c r="G723" s="31"/>
      <c r="H723" s="31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">
      <c r="A724" s="30"/>
      <c r="B724" s="12"/>
      <c r="C724" s="31"/>
      <c r="D724" s="31"/>
      <c r="E724" s="31"/>
      <c r="F724" s="5"/>
      <c r="G724" s="31"/>
      <c r="H724" s="31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">
      <c r="A725" s="30"/>
      <c r="B725" s="12"/>
      <c r="C725" s="31"/>
      <c r="D725" s="31"/>
      <c r="E725" s="31"/>
      <c r="F725" s="5"/>
      <c r="G725" s="31"/>
      <c r="H725" s="31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">
      <c r="A726" s="30"/>
      <c r="B726" s="12"/>
      <c r="C726" s="31"/>
      <c r="D726" s="31"/>
      <c r="E726" s="31"/>
      <c r="F726" s="5"/>
      <c r="G726" s="31"/>
      <c r="H726" s="31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">
      <c r="A727" s="30"/>
      <c r="B727" s="12"/>
      <c r="C727" s="31"/>
      <c r="D727" s="31"/>
      <c r="E727" s="31"/>
      <c r="F727" s="5"/>
      <c r="G727" s="31"/>
      <c r="H727" s="31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">
      <c r="A728" s="30"/>
      <c r="B728" s="12"/>
      <c r="C728" s="31"/>
      <c r="D728" s="31"/>
      <c r="E728" s="31"/>
      <c r="F728" s="5"/>
      <c r="G728" s="31"/>
      <c r="H728" s="31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">
      <c r="A729" s="30"/>
      <c r="B729" s="12"/>
      <c r="C729" s="31"/>
      <c r="D729" s="31"/>
      <c r="E729" s="31"/>
      <c r="F729" s="5"/>
      <c r="G729" s="31"/>
      <c r="H729" s="31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">
      <c r="A730" s="30"/>
      <c r="B730" s="12"/>
      <c r="C730" s="31"/>
      <c r="D730" s="31"/>
      <c r="E730" s="31"/>
      <c r="F730" s="5"/>
      <c r="G730" s="31"/>
      <c r="H730" s="31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">
      <c r="A731" s="30"/>
      <c r="B731" s="12"/>
      <c r="C731" s="31"/>
      <c r="D731" s="31"/>
      <c r="E731" s="31"/>
      <c r="F731" s="5"/>
      <c r="G731" s="31"/>
      <c r="H731" s="31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">
      <c r="A732" s="30"/>
      <c r="B732" s="12"/>
      <c r="C732" s="31"/>
      <c r="D732" s="31"/>
      <c r="E732" s="31"/>
      <c r="F732" s="5"/>
      <c r="G732" s="31"/>
      <c r="H732" s="31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">
      <c r="A733" s="30"/>
      <c r="B733" s="12"/>
      <c r="C733" s="31"/>
      <c r="D733" s="31"/>
      <c r="E733" s="31"/>
      <c r="F733" s="5"/>
      <c r="G733" s="31"/>
      <c r="H733" s="31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">
      <c r="A734" s="30"/>
      <c r="B734" s="12"/>
      <c r="C734" s="31"/>
      <c r="D734" s="31"/>
      <c r="E734" s="31"/>
      <c r="F734" s="5"/>
      <c r="G734" s="31"/>
      <c r="H734" s="31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">
      <c r="A735" s="30"/>
      <c r="B735" s="12"/>
      <c r="C735" s="31"/>
      <c r="D735" s="31"/>
      <c r="E735" s="31"/>
      <c r="F735" s="5"/>
      <c r="G735" s="31"/>
      <c r="H735" s="31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">
      <c r="A736" s="30"/>
      <c r="B736" s="12"/>
      <c r="C736" s="31"/>
      <c r="D736" s="31"/>
      <c r="E736" s="31"/>
      <c r="F736" s="5"/>
      <c r="G736" s="31"/>
      <c r="H736" s="31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">
      <c r="A737" s="30"/>
      <c r="B737" s="12"/>
      <c r="C737" s="31"/>
      <c r="D737" s="31"/>
      <c r="E737" s="31"/>
      <c r="F737" s="5"/>
      <c r="G737" s="31"/>
      <c r="H737" s="31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">
      <c r="A738" s="30"/>
      <c r="B738" s="12"/>
      <c r="C738" s="31"/>
      <c r="D738" s="31"/>
      <c r="E738" s="31"/>
      <c r="F738" s="5"/>
      <c r="G738" s="31"/>
      <c r="H738" s="31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">
      <c r="A739" s="30"/>
      <c r="B739" s="12"/>
      <c r="C739" s="31"/>
      <c r="D739" s="31"/>
      <c r="E739" s="31"/>
      <c r="F739" s="5"/>
      <c r="G739" s="31"/>
      <c r="H739" s="31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">
      <c r="A740" s="30"/>
      <c r="B740" s="12"/>
      <c r="C740" s="31"/>
      <c r="D740" s="31"/>
      <c r="E740" s="31"/>
      <c r="F740" s="5"/>
      <c r="G740" s="31"/>
      <c r="H740" s="31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">
      <c r="A741" s="30"/>
      <c r="B741" s="12"/>
      <c r="C741" s="31"/>
      <c r="D741" s="31"/>
      <c r="E741" s="31"/>
      <c r="F741" s="5"/>
      <c r="G741" s="31"/>
      <c r="H741" s="31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">
      <c r="A742" s="30"/>
      <c r="B742" s="12"/>
      <c r="C742" s="31"/>
      <c r="D742" s="31"/>
      <c r="E742" s="31"/>
      <c r="F742" s="5"/>
      <c r="G742" s="31"/>
      <c r="H742" s="31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">
      <c r="A743" s="30"/>
      <c r="B743" s="12"/>
      <c r="C743" s="31"/>
      <c r="D743" s="31"/>
      <c r="E743" s="31"/>
      <c r="F743" s="5"/>
      <c r="G743" s="31"/>
      <c r="H743" s="31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">
      <c r="A744" s="30"/>
      <c r="B744" s="12"/>
      <c r="C744" s="31"/>
      <c r="D744" s="31"/>
      <c r="E744" s="31"/>
      <c r="F744" s="5"/>
      <c r="G744" s="31"/>
      <c r="H744" s="31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">
      <c r="A745" s="30"/>
      <c r="B745" s="12"/>
      <c r="C745" s="31"/>
      <c r="D745" s="31"/>
      <c r="E745" s="31"/>
      <c r="F745" s="5"/>
      <c r="G745" s="31"/>
      <c r="H745" s="31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">
      <c r="A746" s="30"/>
      <c r="B746" s="12"/>
      <c r="C746" s="31"/>
      <c r="D746" s="31"/>
      <c r="E746" s="31"/>
      <c r="F746" s="5"/>
      <c r="G746" s="31"/>
      <c r="H746" s="31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">
      <c r="A747" s="30"/>
      <c r="B747" s="12"/>
      <c r="C747" s="31"/>
      <c r="D747" s="31"/>
      <c r="E747" s="31"/>
      <c r="F747" s="5"/>
      <c r="G747" s="31"/>
      <c r="H747" s="31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">
      <c r="A748" s="30"/>
      <c r="B748" s="12"/>
      <c r="C748" s="31"/>
      <c r="D748" s="31"/>
      <c r="E748" s="31"/>
      <c r="F748" s="5"/>
      <c r="G748" s="31"/>
      <c r="H748" s="31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">
      <c r="A749" s="30"/>
      <c r="B749" s="12"/>
      <c r="C749" s="31"/>
      <c r="D749" s="31"/>
      <c r="E749" s="31"/>
      <c r="F749" s="5"/>
      <c r="G749" s="31"/>
      <c r="H749" s="31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">
      <c r="A750" s="30"/>
      <c r="B750" s="12"/>
      <c r="C750" s="31"/>
      <c r="D750" s="31"/>
      <c r="E750" s="31"/>
      <c r="F750" s="5"/>
      <c r="G750" s="31"/>
      <c r="H750" s="31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">
      <c r="A751" s="30"/>
      <c r="B751" s="12"/>
      <c r="C751" s="31"/>
      <c r="D751" s="31"/>
      <c r="E751" s="31"/>
      <c r="F751" s="5"/>
      <c r="G751" s="31"/>
      <c r="H751" s="31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">
      <c r="A752" s="30"/>
      <c r="B752" s="12"/>
      <c r="C752" s="31"/>
      <c r="D752" s="31"/>
      <c r="E752" s="31"/>
      <c r="F752" s="5"/>
      <c r="G752" s="31"/>
      <c r="H752" s="31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">
      <c r="A753" s="30"/>
      <c r="B753" s="12"/>
      <c r="C753" s="31"/>
      <c r="D753" s="31"/>
      <c r="E753" s="31"/>
      <c r="F753" s="5"/>
      <c r="G753" s="31"/>
      <c r="H753" s="31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">
      <c r="A754" s="30"/>
      <c r="B754" s="12"/>
      <c r="C754" s="31"/>
      <c r="D754" s="31"/>
      <c r="E754" s="31"/>
      <c r="F754" s="5"/>
      <c r="G754" s="31"/>
      <c r="H754" s="31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">
      <c r="A755" s="30"/>
      <c r="B755" s="12"/>
      <c r="C755" s="31"/>
      <c r="D755" s="31"/>
      <c r="E755" s="31"/>
      <c r="F755" s="5"/>
      <c r="G755" s="31"/>
      <c r="H755" s="31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">
      <c r="A756" s="30"/>
      <c r="B756" s="12"/>
      <c r="C756" s="31"/>
      <c r="D756" s="31"/>
      <c r="E756" s="31"/>
      <c r="F756" s="5"/>
      <c r="G756" s="31"/>
      <c r="H756" s="31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">
      <c r="A757" s="30"/>
      <c r="B757" s="12"/>
      <c r="C757" s="31"/>
      <c r="D757" s="31"/>
      <c r="E757" s="31"/>
      <c r="F757" s="5"/>
      <c r="G757" s="31"/>
      <c r="H757" s="31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">
      <c r="A758" s="30"/>
      <c r="B758" s="12"/>
      <c r="C758" s="31"/>
      <c r="D758" s="31"/>
      <c r="E758" s="31"/>
      <c r="F758" s="5"/>
      <c r="G758" s="31"/>
      <c r="H758" s="31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">
      <c r="A759" s="30"/>
      <c r="B759" s="12"/>
      <c r="C759" s="31"/>
      <c r="D759" s="31"/>
      <c r="E759" s="31"/>
      <c r="F759" s="5"/>
      <c r="G759" s="31"/>
      <c r="H759" s="31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">
      <c r="A760" s="30"/>
      <c r="B760" s="12"/>
      <c r="C760" s="31"/>
      <c r="D760" s="31"/>
      <c r="E760" s="31"/>
      <c r="F760" s="5"/>
      <c r="G760" s="31"/>
      <c r="H760" s="31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">
      <c r="A761" s="30"/>
      <c r="B761" s="12"/>
      <c r="C761" s="31"/>
      <c r="D761" s="31"/>
      <c r="E761" s="31"/>
      <c r="F761" s="5"/>
      <c r="G761" s="31"/>
      <c r="H761" s="31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">
      <c r="A762" s="30"/>
      <c r="B762" s="12"/>
      <c r="C762" s="31"/>
      <c r="D762" s="31"/>
      <c r="E762" s="31"/>
      <c r="F762" s="5"/>
      <c r="G762" s="31"/>
      <c r="H762" s="31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">
      <c r="A763" s="30"/>
      <c r="B763" s="12"/>
      <c r="C763" s="31"/>
      <c r="D763" s="31"/>
      <c r="E763" s="31"/>
      <c r="F763" s="5"/>
      <c r="G763" s="31"/>
      <c r="H763" s="31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">
      <c r="A764" s="30"/>
      <c r="B764" s="12"/>
      <c r="C764" s="31"/>
      <c r="D764" s="31"/>
      <c r="E764" s="31"/>
      <c r="F764" s="5"/>
      <c r="G764" s="31"/>
      <c r="H764" s="31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">
      <c r="A765" s="30"/>
      <c r="B765" s="12"/>
      <c r="C765" s="31"/>
      <c r="D765" s="31"/>
      <c r="E765" s="31"/>
      <c r="F765" s="5"/>
      <c r="G765" s="31"/>
      <c r="H765" s="31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">
      <c r="A766" s="30"/>
      <c r="B766" s="12"/>
      <c r="C766" s="31"/>
      <c r="D766" s="31"/>
      <c r="E766" s="31"/>
      <c r="F766" s="5"/>
      <c r="G766" s="31"/>
      <c r="H766" s="31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">
      <c r="A767" s="30"/>
      <c r="B767" s="12"/>
      <c r="C767" s="31"/>
      <c r="D767" s="31"/>
      <c r="E767" s="31"/>
      <c r="F767" s="5"/>
      <c r="G767" s="31"/>
      <c r="H767" s="31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">
      <c r="A768" s="30"/>
      <c r="B768" s="12"/>
      <c r="C768" s="31"/>
      <c r="D768" s="31"/>
      <c r="E768" s="31"/>
      <c r="F768" s="5"/>
      <c r="G768" s="31"/>
      <c r="H768" s="31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">
      <c r="A769" s="30"/>
      <c r="B769" s="12"/>
      <c r="C769" s="31"/>
      <c r="D769" s="31"/>
      <c r="E769" s="31"/>
      <c r="F769" s="5"/>
      <c r="G769" s="31"/>
      <c r="H769" s="31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">
      <c r="A770" s="30"/>
      <c r="B770" s="12"/>
      <c r="C770" s="31"/>
      <c r="D770" s="31"/>
      <c r="E770" s="31"/>
      <c r="F770" s="5"/>
      <c r="G770" s="31"/>
      <c r="H770" s="31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">
      <c r="A771" s="30"/>
      <c r="B771" s="12"/>
      <c r="C771" s="31"/>
      <c r="D771" s="31"/>
      <c r="E771" s="31"/>
      <c r="F771" s="5"/>
      <c r="G771" s="31"/>
      <c r="H771" s="31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">
      <c r="A772" s="30"/>
      <c r="B772" s="12"/>
      <c r="C772" s="31"/>
      <c r="D772" s="31"/>
      <c r="E772" s="31"/>
      <c r="F772" s="5"/>
      <c r="G772" s="31"/>
      <c r="H772" s="31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">
      <c r="A773" s="30"/>
      <c r="B773" s="12"/>
      <c r="C773" s="31"/>
      <c r="D773" s="31"/>
      <c r="E773" s="31"/>
      <c r="F773" s="5"/>
      <c r="G773" s="31"/>
      <c r="H773" s="31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">
      <c r="A774" s="30"/>
      <c r="B774" s="12"/>
      <c r="C774" s="31"/>
      <c r="D774" s="31"/>
      <c r="E774" s="31"/>
      <c r="F774" s="5"/>
      <c r="G774" s="31"/>
      <c r="H774" s="31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">
      <c r="A775" s="30"/>
      <c r="B775" s="12"/>
      <c r="C775" s="31"/>
      <c r="D775" s="31"/>
      <c r="E775" s="31"/>
      <c r="F775" s="5"/>
      <c r="G775" s="31"/>
      <c r="H775" s="31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">
      <c r="A776" s="30"/>
      <c r="B776" s="12"/>
      <c r="C776" s="31"/>
      <c r="D776" s="31"/>
      <c r="E776" s="31"/>
      <c r="F776" s="5"/>
      <c r="G776" s="31"/>
      <c r="H776" s="31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">
      <c r="A777" s="30"/>
      <c r="B777" s="12"/>
      <c r="C777" s="31"/>
      <c r="D777" s="31"/>
      <c r="E777" s="31"/>
      <c r="F777" s="5"/>
      <c r="G777" s="31"/>
      <c r="H777" s="31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">
      <c r="A778" s="30"/>
      <c r="B778" s="12"/>
      <c r="C778" s="31"/>
      <c r="D778" s="31"/>
      <c r="E778" s="31"/>
      <c r="F778" s="5"/>
      <c r="G778" s="31"/>
      <c r="H778" s="31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">
      <c r="A779" s="30"/>
      <c r="B779" s="12"/>
      <c r="C779" s="31"/>
      <c r="D779" s="31"/>
      <c r="E779" s="31"/>
      <c r="F779" s="5"/>
      <c r="G779" s="31"/>
      <c r="H779" s="31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">
      <c r="A780" s="30"/>
      <c r="B780" s="12"/>
      <c r="C780" s="31"/>
      <c r="D780" s="31"/>
      <c r="E780" s="31"/>
      <c r="F780" s="5"/>
      <c r="G780" s="31"/>
      <c r="H780" s="31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">
      <c r="A781" s="30"/>
      <c r="B781" s="12"/>
      <c r="C781" s="31"/>
      <c r="D781" s="31"/>
      <c r="E781" s="31"/>
      <c r="F781" s="5"/>
      <c r="G781" s="31"/>
      <c r="H781" s="31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">
      <c r="A782" s="30"/>
      <c r="B782" s="12"/>
      <c r="C782" s="31"/>
      <c r="D782" s="31"/>
      <c r="E782" s="31"/>
      <c r="F782" s="5"/>
      <c r="G782" s="31"/>
      <c r="H782" s="31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">
      <c r="A783" s="30"/>
      <c r="B783" s="12"/>
      <c r="C783" s="31"/>
      <c r="D783" s="31"/>
      <c r="E783" s="31"/>
      <c r="F783" s="5"/>
      <c r="G783" s="31"/>
      <c r="H783" s="31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">
      <c r="A784" s="30"/>
      <c r="B784" s="12"/>
      <c r="C784" s="31"/>
      <c r="D784" s="31"/>
      <c r="E784" s="31"/>
      <c r="F784" s="5"/>
      <c r="G784" s="31"/>
      <c r="H784" s="31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">
      <c r="A785" s="30"/>
      <c r="B785" s="12"/>
      <c r="C785" s="31"/>
      <c r="D785" s="31"/>
      <c r="E785" s="31"/>
      <c r="F785" s="5"/>
      <c r="G785" s="31"/>
      <c r="H785" s="31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">
      <c r="A786" s="30"/>
      <c r="B786" s="12"/>
      <c r="C786" s="31"/>
      <c r="D786" s="31"/>
      <c r="E786" s="31"/>
      <c r="F786" s="5"/>
      <c r="G786" s="31"/>
      <c r="H786" s="31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">
      <c r="A787" s="30"/>
      <c r="B787" s="12"/>
      <c r="C787" s="31"/>
      <c r="D787" s="31"/>
      <c r="E787" s="31"/>
      <c r="F787" s="5"/>
      <c r="G787" s="31"/>
      <c r="H787" s="31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">
      <c r="A788" s="30"/>
      <c r="B788" s="12"/>
      <c r="C788" s="31"/>
      <c r="D788" s="31"/>
      <c r="E788" s="31"/>
      <c r="F788" s="5"/>
      <c r="G788" s="31"/>
      <c r="H788" s="31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">
      <c r="A789" s="30"/>
      <c r="B789" s="12"/>
      <c r="C789" s="31"/>
      <c r="D789" s="31"/>
      <c r="E789" s="31"/>
      <c r="F789" s="5"/>
      <c r="G789" s="31"/>
      <c r="H789" s="31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">
      <c r="A790" s="30"/>
      <c r="B790" s="12"/>
      <c r="C790" s="31"/>
      <c r="D790" s="31"/>
      <c r="E790" s="31"/>
      <c r="F790" s="5"/>
      <c r="G790" s="31"/>
      <c r="H790" s="31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">
      <c r="A791" s="30"/>
      <c r="B791" s="12"/>
      <c r="C791" s="31"/>
      <c r="D791" s="31"/>
      <c r="E791" s="31"/>
      <c r="F791" s="5"/>
      <c r="G791" s="31"/>
      <c r="H791" s="31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">
      <c r="A792" s="30"/>
      <c r="B792" s="12"/>
      <c r="C792" s="31"/>
      <c r="D792" s="31"/>
      <c r="E792" s="31"/>
      <c r="F792" s="5"/>
      <c r="G792" s="31"/>
      <c r="H792" s="31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">
      <c r="A793" s="30"/>
      <c r="B793" s="12"/>
      <c r="C793" s="31"/>
      <c r="D793" s="31"/>
      <c r="E793" s="31"/>
      <c r="F793" s="5"/>
      <c r="G793" s="31"/>
      <c r="H793" s="31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">
      <c r="A794" s="30"/>
      <c r="B794" s="12"/>
      <c r="C794" s="31"/>
      <c r="D794" s="31"/>
      <c r="E794" s="31"/>
      <c r="F794" s="5"/>
      <c r="G794" s="31"/>
      <c r="H794" s="31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">
      <c r="A795" s="30"/>
      <c r="B795" s="12"/>
      <c r="C795" s="31"/>
      <c r="D795" s="31"/>
      <c r="E795" s="31"/>
      <c r="F795" s="5"/>
      <c r="G795" s="31"/>
      <c r="H795" s="31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">
      <c r="A796" s="30"/>
      <c r="B796" s="12"/>
      <c r="C796" s="31"/>
      <c r="D796" s="31"/>
      <c r="E796" s="31"/>
      <c r="F796" s="5"/>
      <c r="G796" s="31"/>
      <c r="H796" s="31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">
      <c r="A797" s="30"/>
      <c r="B797" s="12"/>
      <c r="C797" s="31"/>
      <c r="D797" s="31"/>
      <c r="E797" s="31"/>
      <c r="F797" s="5"/>
      <c r="G797" s="31"/>
      <c r="H797" s="31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">
      <c r="A798" s="30"/>
      <c r="B798" s="12"/>
      <c r="C798" s="31"/>
      <c r="D798" s="31"/>
      <c r="E798" s="31"/>
      <c r="F798" s="5"/>
      <c r="G798" s="31"/>
      <c r="H798" s="31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">
      <c r="A799" s="30"/>
      <c r="B799" s="12"/>
      <c r="C799" s="31"/>
      <c r="D799" s="31"/>
      <c r="E799" s="31"/>
      <c r="F799" s="5"/>
      <c r="G799" s="31"/>
      <c r="H799" s="31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">
      <c r="A800" s="30"/>
      <c r="B800" s="12"/>
      <c r="C800" s="31"/>
      <c r="D800" s="31"/>
      <c r="E800" s="31"/>
      <c r="F800" s="5"/>
      <c r="G800" s="31"/>
      <c r="H800" s="31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">
      <c r="A801" s="30"/>
      <c r="B801" s="12"/>
      <c r="C801" s="31"/>
      <c r="D801" s="31"/>
      <c r="E801" s="31"/>
      <c r="F801" s="5"/>
      <c r="G801" s="31"/>
      <c r="H801" s="31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">
      <c r="A802" s="30"/>
      <c r="B802" s="12"/>
      <c r="C802" s="31"/>
      <c r="D802" s="31"/>
      <c r="E802" s="31"/>
      <c r="F802" s="5"/>
      <c r="G802" s="31"/>
      <c r="H802" s="31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">
      <c r="A803" s="30"/>
      <c r="B803" s="12"/>
      <c r="C803" s="31"/>
      <c r="D803" s="31"/>
      <c r="E803" s="31"/>
      <c r="F803" s="5"/>
      <c r="G803" s="31"/>
      <c r="H803" s="31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">
      <c r="A804" s="30"/>
      <c r="B804" s="12"/>
      <c r="C804" s="31"/>
      <c r="D804" s="31"/>
      <c r="E804" s="31"/>
      <c r="F804" s="5"/>
      <c r="G804" s="31"/>
      <c r="H804" s="31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">
      <c r="A805" s="30"/>
      <c r="B805" s="12"/>
      <c r="C805" s="31"/>
      <c r="D805" s="31"/>
      <c r="E805" s="31"/>
      <c r="F805" s="5"/>
      <c r="G805" s="31"/>
      <c r="H805" s="31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">
      <c r="A806" s="30"/>
      <c r="B806" s="12"/>
      <c r="C806" s="31"/>
      <c r="D806" s="31"/>
      <c r="E806" s="31"/>
      <c r="F806" s="5"/>
      <c r="G806" s="31"/>
      <c r="H806" s="31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">
      <c r="A807" s="30"/>
      <c r="B807" s="12"/>
      <c r="C807" s="31"/>
      <c r="D807" s="31"/>
      <c r="E807" s="31"/>
      <c r="F807" s="5"/>
      <c r="G807" s="31"/>
      <c r="H807" s="31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">
      <c r="A808" s="30"/>
      <c r="B808" s="12"/>
      <c r="C808" s="31"/>
      <c r="D808" s="31"/>
      <c r="E808" s="31"/>
      <c r="F808" s="5"/>
      <c r="G808" s="31"/>
      <c r="H808" s="31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">
      <c r="A809" s="30"/>
      <c r="B809" s="12"/>
      <c r="C809" s="31"/>
      <c r="D809" s="31"/>
      <c r="E809" s="31"/>
      <c r="F809" s="5"/>
      <c r="G809" s="31"/>
      <c r="H809" s="31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">
      <c r="A810" s="30"/>
      <c r="B810" s="12"/>
      <c r="C810" s="31"/>
      <c r="D810" s="31"/>
      <c r="E810" s="31"/>
      <c r="F810" s="5"/>
      <c r="G810" s="31"/>
      <c r="H810" s="31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">
      <c r="A811" s="30"/>
      <c r="B811" s="12"/>
      <c r="C811" s="31"/>
      <c r="D811" s="31"/>
      <c r="E811" s="31"/>
      <c r="F811" s="5"/>
      <c r="G811" s="31"/>
      <c r="H811" s="31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">
      <c r="A812" s="30"/>
      <c r="B812" s="12"/>
      <c r="C812" s="31"/>
      <c r="D812" s="31"/>
      <c r="E812" s="31"/>
      <c r="F812" s="5"/>
      <c r="G812" s="31"/>
      <c r="H812" s="31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">
      <c r="A813" s="30"/>
      <c r="B813" s="12"/>
      <c r="C813" s="31"/>
      <c r="D813" s="31"/>
      <c r="E813" s="31"/>
      <c r="F813" s="5"/>
      <c r="G813" s="31"/>
      <c r="H813" s="31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">
      <c r="A814" s="30"/>
      <c r="B814" s="12"/>
      <c r="C814" s="31"/>
      <c r="D814" s="31"/>
      <c r="E814" s="31"/>
      <c r="F814" s="5"/>
      <c r="G814" s="31"/>
      <c r="H814" s="31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">
      <c r="A815" s="30"/>
      <c r="B815" s="12"/>
      <c r="C815" s="31"/>
      <c r="D815" s="31"/>
      <c r="E815" s="31"/>
      <c r="F815" s="5"/>
      <c r="G815" s="31"/>
      <c r="H815" s="31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">
      <c r="A816" s="30"/>
      <c r="B816" s="12"/>
      <c r="C816" s="31"/>
      <c r="D816" s="31"/>
      <c r="E816" s="31"/>
      <c r="F816" s="5"/>
      <c r="G816" s="31"/>
      <c r="H816" s="31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">
      <c r="A817" s="30"/>
      <c r="B817" s="12"/>
      <c r="C817" s="31"/>
      <c r="D817" s="31"/>
      <c r="E817" s="31"/>
      <c r="F817" s="5"/>
      <c r="G817" s="31"/>
      <c r="H817" s="31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">
      <c r="A818" s="30"/>
      <c r="B818" s="12"/>
      <c r="C818" s="31"/>
      <c r="D818" s="31"/>
      <c r="E818" s="31"/>
      <c r="F818" s="5"/>
      <c r="G818" s="31"/>
      <c r="H818" s="31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">
      <c r="A819" s="30"/>
      <c r="B819" s="12"/>
      <c r="C819" s="31"/>
      <c r="D819" s="31"/>
      <c r="E819" s="31"/>
      <c r="F819" s="5"/>
      <c r="G819" s="31"/>
      <c r="H819" s="31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">
      <c r="A820" s="30"/>
      <c r="B820" s="12"/>
      <c r="C820" s="31"/>
      <c r="D820" s="31"/>
      <c r="E820" s="31"/>
      <c r="F820" s="5"/>
      <c r="G820" s="31"/>
      <c r="H820" s="31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">
      <c r="A821" s="30"/>
      <c r="B821" s="12"/>
      <c r="C821" s="31"/>
      <c r="D821" s="31"/>
      <c r="E821" s="31"/>
      <c r="F821" s="5"/>
      <c r="G821" s="31"/>
      <c r="H821" s="31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">
      <c r="A822" s="30"/>
      <c r="B822" s="12"/>
      <c r="C822" s="31"/>
      <c r="D822" s="31"/>
      <c r="E822" s="31"/>
      <c r="F822" s="5"/>
      <c r="G822" s="31"/>
      <c r="H822" s="31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">
      <c r="A823" s="30"/>
      <c r="B823" s="12"/>
      <c r="C823" s="31"/>
      <c r="D823" s="31"/>
      <c r="E823" s="31"/>
      <c r="F823" s="5"/>
      <c r="G823" s="31"/>
      <c r="H823" s="31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">
      <c r="A824" s="30"/>
      <c r="B824" s="12"/>
      <c r="C824" s="31"/>
      <c r="D824" s="31"/>
      <c r="E824" s="31"/>
      <c r="F824" s="5"/>
      <c r="G824" s="31"/>
      <c r="H824" s="31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">
      <c r="A825" s="30"/>
      <c r="B825" s="12"/>
      <c r="C825" s="31"/>
      <c r="D825" s="31"/>
      <c r="E825" s="31"/>
      <c r="F825" s="5"/>
      <c r="G825" s="31"/>
      <c r="H825" s="31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">
      <c r="A826" s="30"/>
      <c r="B826" s="12"/>
      <c r="C826" s="31"/>
      <c r="D826" s="31"/>
      <c r="E826" s="31"/>
      <c r="F826" s="5"/>
      <c r="G826" s="31"/>
      <c r="H826" s="31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">
      <c r="A827" s="30"/>
      <c r="B827" s="12"/>
      <c r="C827" s="31"/>
      <c r="D827" s="31"/>
      <c r="E827" s="31"/>
      <c r="F827" s="5"/>
      <c r="G827" s="31"/>
      <c r="H827" s="31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x14ac:dyDescent="0.2">
      <c r="A828" s="30"/>
      <c r="B828" s="12"/>
      <c r="C828" s="31"/>
      <c r="D828" s="31"/>
      <c r="E828" s="31"/>
      <c r="F828" s="5"/>
      <c r="G828" s="31"/>
      <c r="H828" s="31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" customHeight="1" x14ac:dyDescent="0.2">
      <c r="A829" s="30"/>
      <c r="B829" s="12"/>
      <c r="C829" s="31"/>
      <c r="D829" s="31"/>
      <c r="E829" s="31"/>
      <c r="F829" s="5"/>
      <c r="G829" s="31"/>
      <c r="H829" s="31"/>
    </row>
    <row r="830" spans="1:26" ht="15" customHeight="1" x14ac:dyDescent="0.2">
      <c r="A830" s="30"/>
      <c r="B830" s="12"/>
      <c r="C830" s="31"/>
      <c r="D830" s="31"/>
      <c r="E830" s="31"/>
      <c r="F830" s="5"/>
      <c r="G830" s="31"/>
      <c r="H830" s="31"/>
    </row>
    <row r="831" spans="1:26" ht="15" customHeight="1" x14ac:dyDescent="0.2">
      <c r="A831" s="30"/>
      <c r="B831" s="12"/>
      <c r="C831" s="31"/>
      <c r="D831" s="31"/>
      <c r="E831" s="31"/>
      <c r="F831" s="5"/>
      <c r="G831" s="31"/>
      <c r="H831" s="31"/>
    </row>
    <row r="832" spans="1:26" ht="15" customHeight="1" x14ac:dyDescent="0.2">
      <c r="A832" s="30"/>
      <c r="B832" s="12"/>
      <c r="C832" s="31"/>
      <c r="D832" s="31"/>
      <c r="E832" s="31"/>
      <c r="F832" s="5"/>
      <c r="G832" s="31"/>
      <c r="H832" s="31"/>
    </row>
    <row r="833" spans="1:8" ht="15" customHeight="1" x14ac:dyDescent="0.2">
      <c r="A833" s="30"/>
      <c r="B833" s="12"/>
      <c r="C833" s="31"/>
      <c r="D833" s="31"/>
      <c r="E833" s="31"/>
      <c r="F833" s="5"/>
      <c r="G833" s="31"/>
      <c r="H833" s="31"/>
    </row>
    <row r="834" spans="1:8" ht="15" customHeight="1" x14ac:dyDescent="0.2">
      <c r="A834" s="30"/>
      <c r="B834" s="12"/>
      <c r="C834" s="31"/>
      <c r="D834" s="31"/>
      <c r="E834" s="31"/>
      <c r="F834" s="5"/>
      <c r="G834" s="31"/>
      <c r="H834" s="31"/>
    </row>
    <row r="835" spans="1:8" ht="15" customHeight="1" x14ac:dyDescent="0.2">
      <c r="A835" s="30"/>
      <c r="B835" s="12"/>
      <c r="C835" s="31"/>
      <c r="D835" s="31"/>
      <c r="E835" s="31"/>
      <c r="F835" s="5"/>
      <c r="G835" s="31"/>
      <c r="H835" s="31"/>
    </row>
    <row r="836" spans="1:8" ht="15" customHeight="1" x14ac:dyDescent="0.2">
      <c r="A836" s="30"/>
      <c r="B836" s="12"/>
      <c r="C836" s="31"/>
      <c r="D836" s="31"/>
      <c r="E836" s="31"/>
      <c r="F836" s="5"/>
      <c r="G836" s="31"/>
      <c r="H836" s="31"/>
    </row>
    <row r="837" spans="1:8" ht="15" customHeight="1" x14ac:dyDescent="0.2">
      <c r="A837" s="30"/>
      <c r="B837" s="12"/>
      <c r="C837" s="31"/>
      <c r="D837" s="31"/>
      <c r="E837" s="31"/>
      <c r="F837" s="5"/>
      <c r="G837" s="31"/>
      <c r="H837" s="31"/>
    </row>
    <row r="838" spans="1:8" ht="15" customHeight="1" x14ac:dyDescent="0.2">
      <c r="A838" s="30"/>
      <c r="B838" s="12"/>
      <c r="C838" s="31"/>
      <c r="D838" s="31"/>
      <c r="E838" s="31"/>
      <c r="F838" s="5"/>
      <c r="G838" s="31"/>
      <c r="H838" s="31"/>
    </row>
    <row r="839" spans="1:8" ht="15" customHeight="1" x14ac:dyDescent="0.2">
      <c r="A839" s="30"/>
      <c r="B839" s="12"/>
      <c r="C839" s="31"/>
      <c r="D839" s="31"/>
      <c r="E839" s="31"/>
      <c r="F839" s="5"/>
      <c r="G839" s="31"/>
      <c r="H839" s="31"/>
    </row>
    <row r="840" spans="1:8" ht="15" customHeight="1" x14ac:dyDescent="0.2">
      <c r="A840" s="30"/>
      <c r="B840" s="12"/>
      <c r="C840" s="31"/>
      <c r="D840" s="31"/>
      <c r="E840" s="31"/>
      <c r="F840" s="5"/>
      <c r="G840" s="31"/>
      <c r="H840" s="31"/>
    </row>
    <row r="841" spans="1:8" ht="15" customHeight="1" x14ac:dyDescent="0.2">
      <c r="A841" s="30"/>
      <c r="B841" s="12"/>
      <c r="C841" s="31"/>
      <c r="D841" s="31"/>
      <c r="E841" s="31"/>
      <c r="F841" s="5"/>
      <c r="G841" s="31"/>
      <c r="H841" s="31"/>
    </row>
    <row r="842" spans="1:8" ht="15" customHeight="1" x14ac:dyDescent="0.2">
      <c r="A842" s="30"/>
      <c r="B842" s="12"/>
      <c r="C842" s="31"/>
      <c r="D842" s="31"/>
      <c r="E842" s="31"/>
      <c r="F842" s="5"/>
      <c r="G842" s="31"/>
      <c r="H842" s="31"/>
    </row>
    <row r="843" spans="1:8" ht="15" customHeight="1" x14ac:dyDescent="0.2">
      <c r="A843" s="30"/>
      <c r="B843" s="12"/>
      <c r="C843" s="31"/>
      <c r="D843" s="31"/>
      <c r="E843" s="31"/>
      <c r="F843" s="5"/>
      <c r="G843" s="31"/>
      <c r="H843" s="31"/>
    </row>
    <row r="844" spans="1:8" ht="15" customHeight="1" x14ac:dyDescent="0.2">
      <c r="A844" s="30"/>
      <c r="B844" s="12"/>
      <c r="C844" s="31"/>
      <c r="D844" s="31"/>
      <c r="E844" s="31"/>
      <c r="F844" s="5"/>
      <c r="G844" s="31"/>
      <c r="H844" s="31"/>
    </row>
    <row r="845" spans="1:8" ht="15" customHeight="1" x14ac:dyDescent="0.2">
      <c r="A845" s="30"/>
      <c r="B845" s="12"/>
      <c r="C845" s="31"/>
      <c r="D845" s="31"/>
      <c r="E845" s="31"/>
      <c r="F845" s="5"/>
      <c r="G845" s="31"/>
      <c r="H845" s="31"/>
    </row>
    <row r="846" spans="1:8" ht="15" customHeight="1" x14ac:dyDescent="0.2">
      <c r="A846" s="30"/>
      <c r="B846" s="12"/>
      <c r="C846" s="31"/>
      <c r="D846" s="31"/>
      <c r="E846" s="31"/>
      <c r="F846" s="5"/>
      <c r="G846" s="31"/>
      <c r="H846" s="31"/>
    </row>
    <row r="847" spans="1:8" ht="15" customHeight="1" x14ac:dyDescent="0.2">
      <c r="A847" s="30"/>
      <c r="B847" s="12"/>
      <c r="C847" s="31"/>
      <c r="D847" s="31"/>
      <c r="E847" s="31"/>
      <c r="F847" s="5"/>
      <c r="G847" s="31"/>
      <c r="H847" s="31"/>
    </row>
    <row r="848" spans="1:8" ht="15" customHeight="1" x14ac:dyDescent="0.2">
      <c r="A848" s="30"/>
      <c r="B848" s="12"/>
      <c r="C848" s="31"/>
      <c r="D848" s="31"/>
      <c r="E848" s="31"/>
      <c r="F848" s="5"/>
      <c r="G848" s="31"/>
      <c r="H848" s="31"/>
    </row>
    <row r="849" spans="1:8" ht="15" customHeight="1" x14ac:dyDescent="0.2">
      <c r="A849" s="30"/>
      <c r="B849" s="12"/>
      <c r="C849" s="31"/>
      <c r="D849" s="31"/>
      <c r="E849" s="31"/>
      <c r="F849" s="5"/>
      <c r="G849" s="31"/>
      <c r="H849" s="31"/>
    </row>
    <row r="850" spans="1:8" ht="15" customHeight="1" x14ac:dyDescent="0.2">
      <c r="A850" s="30"/>
      <c r="B850" s="12"/>
      <c r="C850" s="31"/>
      <c r="D850" s="31"/>
      <c r="E850" s="31"/>
      <c r="F850" s="5"/>
      <c r="G850" s="31"/>
      <c r="H850" s="31"/>
    </row>
    <row r="851" spans="1:8" ht="15" customHeight="1" x14ac:dyDescent="0.2">
      <c r="A851" s="30"/>
      <c r="B851" s="12"/>
      <c r="C851" s="31"/>
      <c r="D851" s="31"/>
      <c r="E851" s="31"/>
      <c r="F851" s="5"/>
      <c r="G851" s="31"/>
      <c r="H851" s="31"/>
    </row>
    <row r="852" spans="1:8" ht="15" customHeight="1" x14ac:dyDescent="0.2">
      <c r="A852" s="30"/>
      <c r="B852" s="12"/>
      <c r="C852" s="31"/>
      <c r="D852" s="31"/>
      <c r="E852" s="31"/>
      <c r="F852" s="5"/>
      <c r="G852" s="31"/>
      <c r="H852" s="31"/>
    </row>
    <row r="853" spans="1:8" ht="15" customHeight="1" x14ac:dyDescent="0.2">
      <c r="A853" s="30"/>
      <c r="B853" s="12"/>
      <c r="C853" s="31"/>
      <c r="D853" s="31"/>
      <c r="E853" s="31"/>
      <c r="F853" s="5"/>
      <c r="G853" s="31"/>
      <c r="H853" s="31"/>
    </row>
    <row r="854" spans="1:8" ht="15" customHeight="1" x14ac:dyDescent="0.2">
      <c r="A854" s="30"/>
      <c r="B854" s="12"/>
      <c r="C854" s="31"/>
      <c r="D854" s="31"/>
      <c r="E854" s="31"/>
      <c r="F854" s="31"/>
      <c r="G854" s="31"/>
      <c r="H854" s="31"/>
    </row>
    <row r="855" spans="1:8" x14ac:dyDescent="0.2">
      <c r="A855" s="29"/>
      <c r="C855" s="1"/>
      <c r="D855" s="1"/>
      <c r="E855" s="1"/>
      <c r="F855" s="1"/>
      <c r="G855" s="1"/>
      <c r="H855" s="1"/>
    </row>
    <row r="856" spans="1:8" x14ac:dyDescent="0.2">
      <c r="A856" s="29"/>
      <c r="C856" s="1"/>
      <c r="D856" s="1"/>
      <c r="E856" s="1"/>
      <c r="F856" s="1"/>
      <c r="G856" s="1"/>
      <c r="H856" s="1"/>
    </row>
    <row r="857" spans="1:8" x14ac:dyDescent="0.2">
      <c r="A857" s="29"/>
      <c r="C857" s="1"/>
      <c r="D857" s="1"/>
      <c r="E857" s="1"/>
      <c r="F857" s="1"/>
      <c r="G857" s="1"/>
      <c r="H857" s="1"/>
    </row>
    <row r="858" spans="1:8" x14ac:dyDescent="0.2">
      <c r="A858" s="29"/>
      <c r="C858" s="1"/>
      <c r="D858" s="1"/>
      <c r="E858" s="1"/>
      <c r="F858" s="1"/>
      <c r="G858" s="1"/>
      <c r="H858" s="1"/>
    </row>
    <row r="859" spans="1:8" x14ac:dyDescent="0.2">
      <c r="A859" s="29"/>
      <c r="C859" s="1"/>
      <c r="D859" s="1"/>
      <c r="E859" s="1"/>
      <c r="F859" s="1"/>
      <c r="G859" s="1"/>
      <c r="H859" s="1"/>
    </row>
    <row r="860" spans="1:8" x14ac:dyDescent="0.2">
      <c r="A860" s="29"/>
      <c r="C860" s="1"/>
      <c r="D860" s="1"/>
      <c r="E860" s="1"/>
      <c r="F860" s="1"/>
      <c r="G860" s="1"/>
      <c r="H860" s="1"/>
    </row>
    <row r="861" spans="1:8" x14ac:dyDescent="0.2">
      <c r="A861" s="29"/>
      <c r="C861" s="1"/>
      <c r="D861" s="1"/>
      <c r="E861" s="1"/>
      <c r="F861" s="1"/>
      <c r="G861" s="1"/>
      <c r="H861" s="1"/>
    </row>
    <row r="862" spans="1:8" x14ac:dyDescent="0.2">
      <c r="A862" s="29"/>
      <c r="C862" s="1"/>
      <c r="D862" s="1"/>
      <c r="E862" s="1"/>
      <c r="F862" s="1"/>
      <c r="G862" s="1"/>
      <c r="H862" s="1"/>
    </row>
    <row r="863" spans="1:8" x14ac:dyDescent="0.2">
      <c r="A863" s="29"/>
      <c r="C863" s="1"/>
      <c r="D863" s="1"/>
      <c r="E863" s="1"/>
      <c r="F863" s="1"/>
      <c r="G863" s="1"/>
      <c r="H863" s="1"/>
    </row>
    <row r="864" spans="1:8" x14ac:dyDescent="0.2">
      <c r="A864" s="29"/>
      <c r="C864" s="1"/>
      <c r="D864" s="1"/>
      <c r="E864" s="1"/>
      <c r="F864" s="1"/>
      <c r="G864" s="1"/>
      <c r="H864" s="1"/>
    </row>
    <row r="865" spans="1:8" x14ac:dyDescent="0.2">
      <c r="A865" s="29"/>
      <c r="C865" s="1"/>
      <c r="D865" s="1"/>
      <c r="E865" s="1"/>
      <c r="F865" s="1"/>
      <c r="G865" s="1"/>
      <c r="H865" s="1"/>
    </row>
    <row r="866" spans="1:8" x14ac:dyDescent="0.2">
      <c r="A866" s="29"/>
      <c r="C866" s="1"/>
      <c r="D866" s="1"/>
      <c r="E866" s="1"/>
      <c r="F866" s="1"/>
      <c r="G866" s="1"/>
      <c r="H866" s="1"/>
    </row>
    <row r="867" spans="1:8" x14ac:dyDescent="0.2">
      <c r="A867" s="29"/>
      <c r="C867" s="1"/>
      <c r="D867" s="1"/>
      <c r="E867" s="1"/>
      <c r="F867" s="1"/>
      <c r="G867" s="1"/>
      <c r="H867" s="1"/>
    </row>
    <row r="868" spans="1:8" x14ac:dyDescent="0.2">
      <c r="A868" s="29"/>
      <c r="C868" s="1"/>
      <c r="D868" s="1"/>
      <c r="E868" s="1"/>
      <c r="F868" s="1"/>
      <c r="G868" s="1"/>
      <c r="H868" s="1"/>
    </row>
    <row r="869" spans="1:8" x14ac:dyDescent="0.2">
      <c r="A869" s="29"/>
      <c r="C869" s="1"/>
      <c r="D869" s="1"/>
      <c r="E869" s="1"/>
      <c r="F869" s="1"/>
      <c r="G869" s="1"/>
      <c r="H869" s="1"/>
    </row>
    <row r="870" spans="1:8" x14ac:dyDescent="0.2">
      <c r="A870" s="29"/>
      <c r="C870" s="1"/>
      <c r="D870" s="1"/>
      <c r="E870" s="1"/>
      <c r="F870" s="1"/>
      <c r="G870" s="1"/>
      <c r="H870" s="1"/>
    </row>
    <row r="871" spans="1:8" x14ac:dyDescent="0.2">
      <c r="A871" s="29"/>
      <c r="C871" s="1"/>
      <c r="D871" s="1"/>
      <c r="E871" s="1"/>
      <c r="F871" s="1"/>
      <c r="G871" s="1"/>
      <c r="H871" s="1"/>
    </row>
    <row r="872" spans="1:8" x14ac:dyDescent="0.2">
      <c r="A872" s="29"/>
      <c r="C872" s="1"/>
      <c r="D872" s="1"/>
      <c r="E872" s="1"/>
      <c r="F872" s="1"/>
      <c r="G872" s="1"/>
      <c r="H872" s="1"/>
    </row>
    <row r="873" spans="1:8" x14ac:dyDescent="0.2">
      <c r="A873" s="29"/>
      <c r="C873" s="1"/>
      <c r="D873" s="1"/>
      <c r="E873" s="1"/>
      <c r="F873" s="1"/>
      <c r="G873" s="1"/>
      <c r="H873" s="1"/>
    </row>
    <row r="874" spans="1:8" x14ac:dyDescent="0.2">
      <c r="A874" s="29"/>
      <c r="C874" s="1"/>
      <c r="D874" s="1"/>
      <c r="E874" s="1"/>
      <c r="F874" s="1"/>
      <c r="G874" s="1"/>
      <c r="H874" s="1"/>
    </row>
    <row r="875" spans="1:8" x14ac:dyDescent="0.2">
      <c r="A875" s="29"/>
      <c r="C875" s="1"/>
      <c r="D875" s="1"/>
      <c r="E875" s="1"/>
      <c r="F875" s="1"/>
      <c r="G875" s="1"/>
      <c r="H875" s="1"/>
    </row>
    <row r="876" spans="1:8" x14ac:dyDescent="0.2">
      <c r="A876" s="29"/>
      <c r="C876" s="1"/>
      <c r="D876" s="1"/>
      <c r="E876" s="1"/>
      <c r="F876" s="1"/>
      <c r="G876" s="1"/>
      <c r="H876" s="1"/>
    </row>
    <row r="877" spans="1:8" x14ac:dyDescent="0.2">
      <c r="A877" s="29"/>
      <c r="C877" s="1"/>
      <c r="D877" s="1"/>
      <c r="E877" s="1"/>
      <c r="F877" s="1"/>
      <c r="G877" s="1"/>
      <c r="H877" s="1"/>
    </row>
    <row r="878" spans="1:8" x14ac:dyDescent="0.2">
      <c r="A878" s="29"/>
      <c r="C878" s="1"/>
      <c r="D878" s="1"/>
      <c r="E878" s="1"/>
      <c r="F878" s="1"/>
      <c r="G878" s="1"/>
      <c r="H878" s="1"/>
    </row>
    <row r="879" spans="1:8" x14ac:dyDescent="0.2">
      <c r="A879" s="29"/>
      <c r="C879" s="1"/>
      <c r="D879" s="1"/>
      <c r="E879" s="1"/>
      <c r="F879" s="1"/>
      <c r="G879" s="1"/>
      <c r="H879" s="1"/>
    </row>
    <row r="880" spans="1:8" x14ac:dyDescent="0.2">
      <c r="A880" s="29"/>
      <c r="C880" s="1"/>
      <c r="D880" s="1"/>
      <c r="E880" s="1"/>
      <c r="F880" s="1"/>
      <c r="G880" s="1"/>
      <c r="H880" s="1"/>
    </row>
    <row r="881" spans="1:8" x14ac:dyDescent="0.2">
      <c r="A881" s="29"/>
      <c r="C881" s="1"/>
      <c r="D881" s="1"/>
      <c r="E881" s="1"/>
      <c r="F881" s="1"/>
      <c r="G881" s="1"/>
      <c r="H881" s="1"/>
    </row>
    <row r="882" spans="1:8" x14ac:dyDescent="0.2">
      <c r="A882" s="29"/>
      <c r="C882" s="1"/>
      <c r="D882" s="1"/>
      <c r="E882" s="1"/>
      <c r="F882" s="1"/>
      <c r="G882" s="1"/>
      <c r="H882" s="1"/>
    </row>
    <row r="883" spans="1:8" x14ac:dyDescent="0.2">
      <c r="A883" s="29"/>
      <c r="C883" s="1"/>
      <c r="D883" s="1"/>
      <c r="E883" s="1"/>
      <c r="F883" s="1"/>
      <c r="G883" s="1"/>
      <c r="H883" s="1"/>
    </row>
    <row r="884" spans="1:8" x14ac:dyDescent="0.2">
      <c r="A884" s="29"/>
      <c r="C884" s="1"/>
      <c r="D884" s="1"/>
      <c r="E884" s="1"/>
      <c r="F884" s="1"/>
      <c r="G884" s="1"/>
      <c r="H884" s="1"/>
    </row>
    <row r="885" spans="1:8" x14ac:dyDescent="0.2">
      <c r="A885" s="29"/>
      <c r="C885" s="1"/>
      <c r="D885" s="1"/>
      <c r="E885" s="1"/>
      <c r="F885" s="1"/>
      <c r="G885" s="1"/>
      <c r="H885" s="1"/>
    </row>
    <row r="886" spans="1:8" x14ac:dyDescent="0.2">
      <c r="A886" s="29"/>
      <c r="C886" s="1"/>
      <c r="D886" s="1"/>
      <c r="E886" s="1"/>
      <c r="F886" s="1"/>
      <c r="G886" s="1"/>
      <c r="H886" s="1"/>
    </row>
    <row r="887" spans="1:8" x14ac:dyDescent="0.2">
      <c r="A887" s="29"/>
      <c r="C887" s="1"/>
      <c r="D887" s="1"/>
      <c r="E887" s="1"/>
      <c r="F887" s="1"/>
      <c r="G887" s="1"/>
      <c r="H887" s="1"/>
    </row>
    <row r="888" spans="1:8" x14ac:dyDescent="0.2">
      <c r="A888" s="29"/>
      <c r="C888" s="1"/>
      <c r="D888" s="1"/>
      <c r="E888" s="1"/>
      <c r="F888" s="1"/>
      <c r="G888" s="1"/>
      <c r="H888" s="1"/>
    </row>
    <row r="889" spans="1:8" x14ac:dyDescent="0.2">
      <c r="A889" s="29"/>
      <c r="C889" s="1"/>
      <c r="D889" s="1"/>
      <c r="E889" s="1"/>
      <c r="F889" s="1"/>
      <c r="G889" s="1"/>
      <c r="H889" s="1"/>
    </row>
    <row r="890" spans="1:8" x14ac:dyDescent="0.2">
      <c r="A890" s="29"/>
      <c r="C890" s="1"/>
      <c r="D890" s="1"/>
      <c r="E890" s="1"/>
      <c r="F890" s="1"/>
      <c r="G890" s="1"/>
      <c r="H890" s="1"/>
    </row>
    <row r="891" spans="1:8" x14ac:dyDescent="0.2">
      <c r="A891" s="29"/>
      <c r="C891" s="1"/>
      <c r="D891" s="1"/>
      <c r="E891" s="1"/>
      <c r="F891" s="1"/>
      <c r="G891" s="1"/>
      <c r="H891" s="1"/>
    </row>
    <row r="892" spans="1:8" x14ac:dyDescent="0.2">
      <c r="A892" s="29"/>
      <c r="C892" s="1"/>
      <c r="D892" s="1"/>
      <c r="E892" s="1"/>
      <c r="F892" s="1"/>
      <c r="G892" s="1"/>
      <c r="H892" s="1"/>
    </row>
    <row r="893" spans="1:8" x14ac:dyDescent="0.2">
      <c r="A893" s="29"/>
      <c r="C893" s="1"/>
      <c r="D893" s="1"/>
      <c r="E893" s="1"/>
      <c r="F893" s="1"/>
      <c r="G893" s="1"/>
      <c r="H893" s="1"/>
    </row>
    <row r="894" spans="1:8" x14ac:dyDescent="0.2">
      <c r="A894" s="29"/>
      <c r="C894" s="1"/>
      <c r="D894" s="1"/>
      <c r="E894" s="1"/>
      <c r="F894" s="1"/>
      <c r="G894" s="1"/>
      <c r="H894" s="1"/>
    </row>
    <row r="895" spans="1:8" x14ac:dyDescent="0.2">
      <c r="A895" s="29"/>
      <c r="C895" s="1"/>
      <c r="D895" s="1"/>
      <c r="E895" s="1"/>
      <c r="F895" s="1"/>
      <c r="G895" s="1"/>
      <c r="H895" s="1"/>
    </row>
    <row r="896" spans="1:8" x14ac:dyDescent="0.2">
      <c r="A896" s="29"/>
      <c r="C896" s="1"/>
      <c r="D896" s="1"/>
      <c r="E896" s="1"/>
      <c r="F896" s="1"/>
      <c r="G896" s="1"/>
      <c r="H896" s="1"/>
    </row>
    <row r="897" spans="1:8" x14ac:dyDescent="0.2">
      <c r="A897" s="29"/>
      <c r="C897" s="1"/>
      <c r="D897" s="1"/>
      <c r="E897" s="1"/>
      <c r="F897" s="1"/>
      <c r="G897" s="1"/>
      <c r="H897" s="1"/>
    </row>
    <row r="898" spans="1:8" x14ac:dyDescent="0.2">
      <c r="A898" s="29"/>
      <c r="C898" s="1"/>
      <c r="D898" s="1"/>
      <c r="E898" s="1"/>
      <c r="F898" s="1"/>
      <c r="G898" s="1"/>
      <c r="H898" s="1"/>
    </row>
    <row r="899" spans="1:8" x14ac:dyDescent="0.2">
      <c r="A899" s="29"/>
      <c r="C899" s="1"/>
      <c r="D899" s="1"/>
      <c r="E899" s="1"/>
      <c r="F899" s="1"/>
      <c r="G899" s="1"/>
      <c r="H899" s="1"/>
    </row>
    <row r="900" spans="1:8" x14ac:dyDescent="0.2">
      <c r="A900" s="29"/>
      <c r="C900" s="1"/>
      <c r="D900" s="1"/>
      <c r="E900" s="1"/>
      <c r="F900" s="1"/>
      <c r="G900" s="1"/>
      <c r="H900" s="1"/>
    </row>
    <row r="901" spans="1:8" x14ac:dyDescent="0.2">
      <c r="A901" s="29"/>
      <c r="C901" s="1"/>
      <c r="D901" s="1"/>
      <c r="E901" s="1"/>
      <c r="F901" s="1"/>
      <c r="G901" s="1"/>
      <c r="H901" s="1"/>
    </row>
    <row r="902" spans="1:8" x14ac:dyDescent="0.2">
      <c r="A902" s="29"/>
      <c r="C902" s="1"/>
      <c r="D902" s="1"/>
      <c r="E902" s="1"/>
      <c r="F902" s="1"/>
      <c r="G902" s="1"/>
      <c r="H902" s="1"/>
    </row>
    <row r="903" spans="1:8" x14ac:dyDescent="0.2">
      <c r="A903" s="29"/>
      <c r="C903" s="1"/>
      <c r="D903" s="1"/>
      <c r="E903" s="1"/>
      <c r="F903" s="1"/>
      <c r="G903" s="1"/>
      <c r="H903" s="1"/>
    </row>
    <row r="904" spans="1:8" x14ac:dyDescent="0.2">
      <c r="A904" s="29"/>
      <c r="C904" s="1"/>
      <c r="D904" s="1"/>
      <c r="E904" s="1"/>
      <c r="F904" s="1"/>
      <c r="G904" s="1"/>
      <c r="H904" s="1"/>
    </row>
    <row r="905" spans="1:8" x14ac:dyDescent="0.2">
      <c r="A905" s="29"/>
      <c r="C905" s="1"/>
      <c r="D905" s="1"/>
      <c r="E905" s="1"/>
      <c r="F905" s="1"/>
      <c r="G905" s="1"/>
      <c r="H905" s="1"/>
    </row>
    <row r="906" spans="1:8" x14ac:dyDescent="0.2">
      <c r="A906" s="29"/>
      <c r="C906" s="1"/>
      <c r="D906" s="1"/>
      <c r="E906" s="1"/>
      <c r="F906" s="1"/>
      <c r="G906" s="1"/>
      <c r="H906" s="1"/>
    </row>
    <row r="907" spans="1:8" x14ac:dyDescent="0.2">
      <c r="A907" s="29"/>
      <c r="C907" s="1"/>
      <c r="D907" s="1"/>
      <c r="E907" s="1"/>
      <c r="F907" s="1"/>
      <c r="G907" s="1"/>
      <c r="H907" s="1"/>
    </row>
    <row r="908" spans="1:8" x14ac:dyDescent="0.2">
      <c r="A908" s="29"/>
      <c r="C908" s="1"/>
      <c r="D908" s="1"/>
      <c r="E908" s="1"/>
      <c r="F908" s="1"/>
      <c r="G908" s="1"/>
      <c r="H908" s="1"/>
    </row>
    <row r="909" spans="1:8" x14ac:dyDescent="0.2">
      <c r="A909" s="29"/>
      <c r="C909" s="1"/>
      <c r="D909" s="1"/>
      <c r="E909" s="1"/>
      <c r="F909" s="1"/>
      <c r="G909" s="1"/>
      <c r="H909" s="1"/>
    </row>
    <row r="910" spans="1:8" x14ac:dyDescent="0.2">
      <c r="A910" s="29"/>
      <c r="C910" s="1"/>
      <c r="D910" s="1"/>
      <c r="E910" s="1"/>
      <c r="F910" s="1"/>
      <c r="G910" s="1"/>
      <c r="H910" s="1"/>
    </row>
    <row r="911" spans="1:8" x14ac:dyDescent="0.2">
      <c r="A911" s="29"/>
      <c r="C911" s="1"/>
      <c r="D911" s="1"/>
      <c r="E911" s="1"/>
      <c r="F911" s="1"/>
      <c r="G911" s="1"/>
      <c r="H911" s="1"/>
    </row>
    <row r="912" spans="1:8" x14ac:dyDescent="0.2">
      <c r="A912" s="29"/>
      <c r="C912" s="1"/>
      <c r="D912" s="1"/>
      <c r="E912" s="1"/>
      <c r="F912" s="1"/>
      <c r="G912" s="1"/>
      <c r="H912" s="1"/>
    </row>
    <row r="913" spans="1:8" x14ac:dyDescent="0.2">
      <c r="A913" s="29"/>
      <c r="C913" s="1"/>
      <c r="D913" s="1"/>
      <c r="E913" s="1"/>
      <c r="F913" s="1"/>
      <c r="G913" s="1"/>
      <c r="H913" s="1"/>
    </row>
    <row r="914" spans="1:8" x14ac:dyDescent="0.2">
      <c r="A914" s="29"/>
      <c r="C914" s="1"/>
      <c r="D914" s="1"/>
      <c r="E914" s="1"/>
      <c r="F914" s="1"/>
      <c r="G914" s="1"/>
      <c r="H914" s="1"/>
    </row>
    <row r="915" spans="1:8" x14ac:dyDescent="0.2">
      <c r="A915" s="29"/>
      <c r="C915" s="1"/>
      <c r="D915" s="1"/>
      <c r="E915" s="1"/>
      <c r="F915" s="1"/>
      <c r="G915" s="1"/>
      <c r="H915" s="1"/>
    </row>
    <row r="916" spans="1:8" x14ac:dyDescent="0.2">
      <c r="A916" s="29"/>
      <c r="C916" s="1"/>
      <c r="D916" s="1"/>
      <c r="E916" s="1"/>
      <c r="F916" s="1"/>
      <c r="G916" s="1"/>
      <c r="H916" s="1"/>
    </row>
    <row r="917" spans="1:8" x14ac:dyDescent="0.2">
      <c r="A917" s="29"/>
      <c r="C917" s="1"/>
      <c r="D917" s="1"/>
      <c r="E917" s="1"/>
      <c r="F917" s="1"/>
      <c r="G917" s="1"/>
      <c r="H917" s="1"/>
    </row>
    <row r="918" spans="1:8" x14ac:dyDescent="0.2">
      <c r="A918" s="29"/>
      <c r="C918" s="1"/>
      <c r="D918" s="1"/>
      <c r="E918" s="1"/>
      <c r="F918" s="1"/>
      <c r="G918" s="1"/>
      <c r="H918" s="1"/>
    </row>
    <row r="919" spans="1:8" x14ac:dyDescent="0.2">
      <c r="A919" s="29"/>
      <c r="C919" s="1"/>
      <c r="D919" s="1"/>
      <c r="E919" s="1"/>
      <c r="F919" s="1"/>
      <c r="G919" s="1"/>
      <c r="H919" s="1"/>
    </row>
    <row r="920" spans="1:8" x14ac:dyDescent="0.2">
      <c r="A920" s="29"/>
      <c r="C920" s="1"/>
      <c r="D920" s="1"/>
      <c r="E920" s="1"/>
      <c r="F920" s="1"/>
      <c r="G920" s="1"/>
      <c r="H920" s="1"/>
    </row>
    <row r="921" spans="1:8" x14ac:dyDescent="0.2">
      <c r="A921" s="29"/>
      <c r="C921" s="1"/>
      <c r="D921" s="1"/>
      <c r="E921" s="1"/>
      <c r="F921" s="1"/>
      <c r="G921" s="1"/>
      <c r="H921" s="1"/>
    </row>
    <row r="922" spans="1:8" x14ac:dyDescent="0.2">
      <c r="A922" s="29"/>
      <c r="C922" s="1"/>
      <c r="D922" s="1"/>
      <c r="E922" s="1"/>
      <c r="F922" s="1"/>
      <c r="G922" s="1"/>
      <c r="H922" s="1"/>
    </row>
    <row r="923" spans="1:8" x14ac:dyDescent="0.2">
      <c r="A923" s="29"/>
      <c r="C923" s="1"/>
      <c r="D923" s="1"/>
      <c r="E923" s="1"/>
      <c r="F923" s="1"/>
      <c r="G923" s="1"/>
      <c r="H923" s="1"/>
    </row>
    <row r="924" spans="1:8" x14ac:dyDescent="0.2">
      <c r="A924" s="29"/>
      <c r="C924" s="1"/>
      <c r="D924" s="1"/>
      <c r="E924" s="1"/>
      <c r="F924" s="1"/>
      <c r="G924" s="1"/>
      <c r="H924" s="1"/>
    </row>
    <row r="925" spans="1:8" x14ac:dyDescent="0.2">
      <c r="A925" s="29"/>
      <c r="C925" s="1"/>
      <c r="D925" s="1"/>
      <c r="E925" s="1"/>
      <c r="F925" s="1"/>
      <c r="G925" s="1"/>
      <c r="H925" s="1"/>
    </row>
    <row r="926" spans="1:8" x14ac:dyDescent="0.2">
      <c r="A926" s="29"/>
      <c r="C926" s="1"/>
      <c r="D926" s="1"/>
      <c r="E926" s="1"/>
      <c r="F926" s="1"/>
      <c r="G926" s="1"/>
      <c r="H926" s="1"/>
    </row>
    <row r="927" spans="1:8" x14ac:dyDescent="0.2">
      <c r="A927" s="29"/>
      <c r="C927" s="1"/>
      <c r="D927" s="1"/>
      <c r="E927" s="1"/>
      <c r="F927" s="1"/>
      <c r="G927" s="1"/>
      <c r="H927" s="1"/>
    </row>
    <row r="928" spans="1:8" x14ac:dyDescent="0.2">
      <c r="A928" s="29"/>
      <c r="C928" s="1"/>
      <c r="D928" s="1"/>
      <c r="E928" s="1"/>
      <c r="F928" s="1"/>
      <c r="G928" s="1"/>
      <c r="H928" s="1"/>
    </row>
    <row r="929" spans="1:8" x14ac:dyDescent="0.2">
      <c r="A929" s="29"/>
      <c r="C929" s="1"/>
      <c r="D929" s="1"/>
      <c r="E929" s="1"/>
      <c r="F929" s="1"/>
      <c r="G929" s="1"/>
      <c r="H929" s="1"/>
    </row>
    <row r="930" spans="1:8" x14ac:dyDescent="0.2">
      <c r="A930" s="29"/>
      <c r="C930" s="1"/>
      <c r="D930" s="1"/>
      <c r="E930" s="1"/>
      <c r="F930" s="1"/>
      <c r="G930" s="1"/>
      <c r="H930" s="1"/>
    </row>
    <row r="931" spans="1:8" x14ac:dyDescent="0.2">
      <c r="A931" s="29"/>
      <c r="C931" s="1"/>
      <c r="D931" s="1"/>
      <c r="E931" s="1"/>
      <c r="F931" s="1"/>
      <c r="G931" s="1"/>
      <c r="H931" s="1"/>
    </row>
    <row r="932" spans="1:8" x14ac:dyDescent="0.2">
      <c r="A932" s="29"/>
      <c r="C932" s="1"/>
      <c r="D932" s="1"/>
      <c r="E932" s="1"/>
      <c r="F932" s="1"/>
      <c r="G932" s="1"/>
      <c r="H932" s="1"/>
    </row>
    <row r="933" spans="1:8" x14ac:dyDescent="0.2">
      <c r="A933" s="29"/>
      <c r="C933" s="1"/>
      <c r="D933" s="1"/>
      <c r="E933" s="1"/>
      <c r="F933" s="1"/>
      <c r="G933" s="1"/>
      <c r="H933" s="1"/>
    </row>
    <row r="934" spans="1:8" x14ac:dyDescent="0.2">
      <c r="A934" s="29"/>
      <c r="C934" s="1"/>
      <c r="D934" s="1"/>
      <c r="E934" s="1"/>
      <c r="F934" s="1"/>
      <c r="G934" s="1"/>
      <c r="H934" s="1"/>
    </row>
    <row r="935" spans="1:8" x14ac:dyDescent="0.2">
      <c r="A935" s="29"/>
      <c r="C935" s="1"/>
      <c r="D935" s="1"/>
      <c r="E935" s="1"/>
      <c r="F935" s="1"/>
      <c r="G935" s="1"/>
      <c r="H935" s="1"/>
    </row>
    <row r="936" spans="1:8" x14ac:dyDescent="0.2">
      <c r="A936" s="29"/>
      <c r="C936" s="1"/>
      <c r="D936" s="1"/>
      <c r="E936" s="1"/>
      <c r="F936" s="1"/>
      <c r="G936" s="1"/>
      <c r="H936" s="1"/>
    </row>
    <row r="937" spans="1:8" x14ac:dyDescent="0.2">
      <c r="A937" s="29"/>
      <c r="C937" s="1"/>
      <c r="D937" s="1"/>
      <c r="E937" s="1"/>
      <c r="F937" s="1"/>
      <c r="G937" s="1"/>
      <c r="H937" s="1"/>
    </row>
    <row r="938" spans="1:8" x14ac:dyDescent="0.2">
      <c r="A938" s="29"/>
      <c r="C938" s="1"/>
      <c r="D938" s="1"/>
      <c r="E938" s="1"/>
      <c r="F938" s="1"/>
      <c r="G938" s="1"/>
      <c r="H938" s="1"/>
    </row>
    <row r="939" spans="1:8" x14ac:dyDescent="0.2">
      <c r="A939" s="29"/>
      <c r="C939" s="1"/>
      <c r="D939" s="1"/>
      <c r="E939" s="1"/>
      <c r="F939" s="1"/>
      <c r="G939" s="1"/>
      <c r="H939" s="1"/>
    </row>
    <row r="940" spans="1:8" x14ac:dyDescent="0.2">
      <c r="A940" s="29"/>
      <c r="C940" s="1"/>
      <c r="D940" s="1"/>
      <c r="E940" s="1"/>
      <c r="F940" s="1"/>
      <c r="G940" s="1"/>
      <c r="H940" s="1"/>
    </row>
    <row r="941" spans="1:8" x14ac:dyDescent="0.2">
      <c r="A941" s="29"/>
      <c r="C941" s="1"/>
      <c r="D941" s="1"/>
      <c r="E941" s="1"/>
      <c r="F941" s="1"/>
      <c r="G941" s="1"/>
      <c r="H941" s="1"/>
    </row>
    <row r="942" spans="1:8" x14ac:dyDescent="0.2">
      <c r="A942" s="29"/>
      <c r="C942" s="1"/>
      <c r="D942" s="1"/>
      <c r="E942" s="1"/>
      <c r="F942" s="1"/>
      <c r="G942" s="1"/>
      <c r="H942" s="1"/>
    </row>
    <row r="943" spans="1:8" x14ac:dyDescent="0.2">
      <c r="A943" s="29"/>
      <c r="C943" s="1"/>
      <c r="D943" s="1"/>
      <c r="E943" s="1"/>
      <c r="F943" s="1"/>
      <c r="G943" s="1"/>
      <c r="H943" s="1"/>
    </row>
    <row r="944" spans="1:8" x14ac:dyDescent="0.2">
      <c r="A944" s="29"/>
      <c r="C944" s="1"/>
      <c r="D944" s="1"/>
      <c r="E944" s="1"/>
      <c r="F944" s="1"/>
      <c r="G944" s="1"/>
      <c r="H944" s="1"/>
    </row>
    <row r="945" spans="1:8" x14ac:dyDescent="0.2">
      <c r="A945" s="29"/>
      <c r="C945" s="1"/>
      <c r="D945" s="1"/>
      <c r="E945" s="1"/>
      <c r="F945" s="1"/>
      <c r="G945" s="1"/>
      <c r="H945" s="1"/>
    </row>
    <row r="946" spans="1:8" x14ac:dyDescent="0.2">
      <c r="A946" s="29"/>
      <c r="C946" s="1"/>
      <c r="D946" s="1"/>
      <c r="E946" s="1"/>
      <c r="F946" s="1"/>
      <c r="G946" s="1"/>
      <c r="H946" s="1"/>
    </row>
    <row r="947" spans="1:8" x14ac:dyDescent="0.2">
      <c r="A947" s="29"/>
      <c r="C947" s="1"/>
      <c r="D947" s="1"/>
      <c r="E947" s="1"/>
      <c r="F947" s="1"/>
      <c r="G947" s="1"/>
      <c r="H947" s="1"/>
    </row>
    <row r="948" spans="1:8" x14ac:dyDescent="0.2">
      <c r="A948" s="29"/>
      <c r="C948" s="1"/>
      <c r="D948" s="1"/>
      <c r="E948" s="1"/>
      <c r="F948" s="1"/>
      <c r="G948" s="1"/>
      <c r="H948" s="1"/>
    </row>
    <row r="949" spans="1:8" x14ac:dyDescent="0.2">
      <c r="A949" s="29"/>
      <c r="C949" s="1"/>
      <c r="D949" s="1"/>
      <c r="E949" s="1"/>
      <c r="F949" s="1"/>
      <c r="G949" s="1"/>
      <c r="H949" s="1"/>
    </row>
    <row r="950" spans="1:8" x14ac:dyDescent="0.2">
      <c r="A950" s="29"/>
      <c r="C950" s="1"/>
      <c r="D950" s="1"/>
      <c r="E950" s="1"/>
      <c r="F950" s="1"/>
      <c r="G950" s="1"/>
      <c r="H950" s="1"/>
    </row>
    <row r="951" spans="1:8" x14ac:dyDescent="0.2">
      <c r="A951" s="29"/>
      <c r="C951" s="1"/>
      <c r="D951" s="1"/>
      <c r="E951" s="1"/>
      <c r="F951" s="1"/>
      <c r="G951" s="1"/>
      <c r="H951" s="1"/>
    </row>
    <row r="952" spans="1:8" x14ac:dyDescent="0.2">
      <c r="A952" s="29"/>
      <c r="C952" s="1"/>
      <c r="D952" s="1"/>
      <c r="E952" s="1"/>
      <c r="F952" s="1"/>
      <c r="G952" s="1"/>
      <c r="H952" s="1"/>
    </row>
    <row r="953" spans="1:8" x14ac:dyDescent="0.2">
      <c r="A953" s="29"/>
      <c r="C953" s="1"/>
      <c r="D953" s="1"/>
      <c r="E953" s="1"/>
      <c r="F953" s="1"/>
      <c r="G953" s="1"/>
      <c r="H953" s="1"/>
    </row>
    <row r="954" spans="1:8" x14ac:dyDescent="0.2">
      <c r="A954" s="29"/>
      <c r="C954" s="1"/>
      <c r="D954" s="1"/>
      <c r="E954" s="1"/>
      <c r="F954" s="1"/>
      <c r="G954" s="1"/>
      <c r="H954" s="1"/>
    </row>
    <row r="955" spans="1:8" x14ac:dyDescent="0.2">
      <c r="A955" s="29"/>
      <c r="C955" s="1"/>
      <c r="D955" s="1"/>
      <c r="E955" s="1"/>
      <c r="F955" s="1"/>
      <c r="G955" s="1"/>
      <c r="H955" s="1"/>
    </row>
    <row r="956" spans="1:8" x14ac:dyDescent="0.2">
      <c r="A956" s="29"/>
      <c r="C956" s="1"/>
      <c r="D956" s="1"/>
      <c r="E956" s="1"/>
      <c r="F956" s="1"/>
      <c r="G956" s="1"/>
      <c r="H956" s="1"/>
    </row>
    <row r="957" spans="1:8" x14ac:dyDescent="0.2">
      <c r="A957" s="29"/>
      <c r="C957" s="1"/>
      <c r="D957" s="1"/>
      <c r="E957" s="1"/>
      <c r="F957" s="1"/>
      <c r="G957" s="1"/>
      <c r="H957" s="1"/>
    </row>
    <row r="958" spans="1:8" x14ac:dyDescent="0.2">
      <c r="A958" s="29"/>
      <c r="C958" s="1"/>
      <c r="D958" s="1"/>
      <c r="E958" s="1"/>
      <c r="F958" s="1"/>
      <c r="G958" s="1"/>
      <c r="H958" s="1"/>
    </row>
    <row r="959" spans="1:8" x14ac:dyDescent="0.2">
      <c r="A959" s="29"/>
      <c r="C959" s="1"/>
      <c r="D959" s="1"/>
      <c r="E959" s="1"/>
      <c r="F959" s="1"/>
      <c r="G959" s="1"/>
      <c r="H959" s="1"/>
    </row>
    <row r="960" spans="1:8" x14ac:dyDescent="0.2">
      <c r="A960" s="29"/>
      <c r="C960" s="1"/>
      <c r="D960" s="1"/>
      <c r="E960" s="1"/>
      <c r="F960" s="1"/>
      <c r="G960" s="1"/>
      <c r="H960" s="1"/>
    </row>
    <row r="961" spans="1:8" x14ac:dyDescent="0.2">
      <c r="A961" s="29"/>
      <c r="C961" s="1"/>
      <c r="D961" s="1"/>
      <c r="E961" s="1"/>
      <c r="F961" s="1"/>
      <c r="G961" s="1"/>
      <c r="H961" s="1"/>
    </row>
    <row r="962" spans="1:8" x14ac:dyDescent="0.2">
      <c r="A962" s="29"/>
      <c r="C962" s="1"/>
      <c r="D962" s="1"/>
      <c r="E962" s="1"/>
      <c r="F962" s="1"/>
      <c r="G962" s="1"/>
      <c r="H962" s="1"/>
    </row>
    <row r="963" spans="1:8" x14ac:dyDescent="0.2">
      <c r="A963" s="29"/>
      <c r="C963" s="1"/>
      <c r="D963" s="1"/>
      <c r="E963" s="1"/>
      <c r="F963" s="1"/>
      <c r="G963" s="1"/>
      <c r="H963" s="1"/>
    </row>
    <row r="964" spans="1:8" x14ac:dyDescent="0.2">
      <c r="A964" s="29"/>
      <c r="C964" s="1"/>
      <c r="D964" s="1"/>
      <c r="E964" s="1"/>
      <c r="F964" s="1"/>
      <c r="G964" s="1"/>
      <c r="H964" s="1"/>
    </row>
    <row r="965" spans="1:8" x14ac:dyDescent="0.2">
      <c r="A965" s="29"/>
      <c r="C965" s="1"/>
      <c r="D965" s="1"/>
      <c r="E965" s="1"/>
      <c r="F965" s="1"/>
      <c r="G965" s="1"/>
      <c r="H965" s="1"/>
    </row>
    <row r="966" spans="1:8" x14ac:dyDescent="0.2">
      <c r="A966" s="29"/>
      <c r="C966" s="1"/>
      <c r="D966" s="1"/>
      <c r="E966" s="1"/>
      <c r="F966" s="1"/>
      <c r="G966" s="1"/>
      <c r="H966" s="1"/>
    </row>
    <row r="967" spans="1:8" x14ac:dyDescent="0.2">
      <c r="A967" s="29"/>
      <c r="C967" s="1"/>
      <c r="D967" s="1"/>
      <c r="E967" s="1"/>
      <c r="F967" s="1"/>
      <c r="G967" s="1"/>
      <c r="H967" s="1"/>
    </row>
    <row r="968" spans="1:8" x14ac:dyDescent="0.2">
      <c r="A968" s="29"/>
      <c r="C968" s="1"/>
      <c r="D968" s="1"/>
      <c r="E968" s="1"/>
      <c r="F968" s="1"/>
      <c r="G968" s="1"/>
      <c r="H968" s="1"/>
    </row>
    <row r="969" spans="1:8" x14ac:dyDescent="0.2">
      <c r="A969" s="29"/>
      <c r="C969" s="1"/>
      <c r="D969" s="1"/>
      <c r="E969" s="1"/>
      <c r="F969" s="1"/>
      <c r="G969" s="1"/>
      <c r="H969" s="1"/>
    </row>
    <row r="970" spans="1:8" x14ac:dyDescent="0.2">
      <c r="A970" s="29"/>
      <c r="C970" s="1"/>
      <c r="D970" s="1"/>
      <c r="E970" s="1"/>
      <c r="F970" s="1"/>
      <c r="G970" s="1"/>
      <c r="H970" s="1"/>
    </row>
    <row r="971" spans="1:8" x14ac:dyDescent="0.2">
      <c r="A971" s="29"/>
      <c r="C971" s="1"/>
      <c r="D971" s="1"/>
      <c r="E971" s="1"/>
      <c r="F971" s="1"/>
      <c r="G971" s="1"/>
      <c r="H971" s="1"/>
    </row>
    <row r="972" spans="1:8" x14ac:dyDescent="0.2">
      <c r="A972" s="29"/>
      <c r="C972" s="1"/>
      <c r="D972" s="1"/>
      <c r="E972" s="1"/>
      <c r="F972" s="1"/>
      <c r="G972" s="1"/>
      <c r="H972" s="1"/>
    </row>
    <row r="973" spans="1:8" x14ac:dyDescent="0.2">
      <c r="A973" s="29"/>
      <c r="C973" s="1"/>
      <c r="D973" s="1"/>
      <c r="E973" s="1"/>
      <c r="F973" s="1"/>
      <c r="G973" s="1"/>
      <c r="H973" s="1"/>
    </row>
    <row r="974" spans="1:8" x14ac:dyDescent="0.2">
      <c r="A974" s="29"/>
      <c r="C974" s="1"/>
      <c r="D974" s="1"/>
      <c r="E974" s="1"/>
      <c r="F974" s="1"/>
      <c r="G974" s="1"/>
      <c r="H974" s="1"/>
    </row>
    <row r="975" spans="1:8" x14ac:dyDescent="0.2">
      <c r="A975" s="29"/>
      <c r="C975" s="1"/>
      <c r="D975" s="1"/>
      <c r="E975" s="1"/>
      <c r="F975" s="1"/>
      <c r="G975" s="1"/>
      <c r="H975" s="1"/>
    </row>
    <row r="976" spans="1:8" x14ac:dyDescent="0.2">
      <c r="A976" s="29"/>
      <c r="C976" s="1"/>
      <c r="D976" s="1"/>
      <c r="E976" s="1"/>
      <c r="F976" s="1"/>
      <c r="G976" s="1"/>
      <c r="H976" s="1"/>
    </row>
    <row r="977" spans="1:8" x14ac:dyDescent="0.2">
      <c r="A977" s="29"/>
      <c r="C977" s="1"/>
      <c r="D977" s="1"/>
      <c r="E977" s="1"/>
      <c r="F977" s="1"/>
      <c r="G977" s="1"/>
      <c r="H977" s="1"/>
    </row>
    <row r="978" spans="1:8" x14ac:dyDescent="0.2">
      <c r="A978" s="29"/>
      <c r="C978" s="1"/>
      <c r="D978" s="1"/>
      <c r="E978" s="1"/>
      <c r="F978" s="1"/>
      <c r="G978" s="1"/>
      <c r="H978" s="1"/>
    </row>
    <row r="979" spans="1:8" x14ac:dyDescent="0.2">
      <c r="A979" s="29"/>
      <c r="C979" s="1"/>
      <c r="D979" s="1"/>
      <c r="E979" s="1"/>
      <c r="F979" s="1"/>
      <c r="G979" s="1"/>
      <c r="H979" s="1"/>
    </row>
    <row r="980" spans="1:8" x14ac:dyDescent="0.2">
      <c r="A980" s="29"/>
      <c r="C980" s="1"/>
      <c r="D980" s="1"/>
      <c r="E980" s="1"/>
      <c r="F980" s="1"/>
      <c r="G980" s="1"/>
      <c r="H980" s="1"/>
    </row>
    <row r="981" spans="1:8" x14ac:dyDescent="0.2">
      <c r="A981" s="29"/>
      <c r="C981" s="1"/>
      <c r="D981" s="1"/>
      <c r="E981" s="1"/>
      <c r="F981" s="1"/>
      <c r="G981" s="1"/>
      <c r="H981" s="1"/>
    </row>
    <row r="982" spans="1:8" x14ac:dyDescent="0.2">
      <c r="A982" s="29"/>
      <c r="C982" s="1"/>
      <c r="D982" s="1"/>
      <c r="E982" s="1"/>
      <c r="F982" s="1"/>
      <c r="G982" s="1"/>
      <c r="H982" s="1"/>
    </row>
    <row r="983" spans="1:8" x14ac:dyDescent="0.2">
      <c r="A983" s="29"/>
      <c r="C983" s="1"/>
      <c r="D983" s="1"/>
      <c r="E983" s="1"/>
      <c r="F983" s="1"/>
      <c r="G983" s="1"/>
      <c r="H983" s="1"/>
    </row>
    <row r="984" spans="1:8" x14ac:dyDescent="0.2">
      <c r="A984" s="29"/>
      <c r="C984" s="1"/>
      <c r="D984" s="1"/>
      <c r="E984" s="1"/>
      <c r="F984" s="1"/>
      <c r="G984" s="1"/>
      <c r="H984" s="1"/>
    </row>
    <row r="985" spans="1:8" x14ac:dyDescent="0.2">
      <c r="A985" s="29"/>
      <c r="C985" s="1"/>
      <c r="D985" s="1"/>
      <c r="E985" s="1"/>
      <c r="F985" s="1"/>
      <c r="G985" s="1"/>
      <c r="H985" s="1"/>
    </row>
    <row r="986" spans="1:8" x14ac:dyDescent="0.2">
      <c r="A986" s="29"/>
      <c r="C986" s="1"/>
      <c r="D986" s="1"/>
      <c r="E986" s="1"/>
      <c r="F986" s="1"/>
      <c r="G986" s="1"/>
      <c r="H986" s="1"/>
    </row>
    <row r="987" spans="1:8" x14ac:dyDescent="0.2">
      <c r="A987" s="29"/>
      <c r="C987" s="1"/>
      <c r="D987" s="1"/>
      <c r="E987" s="1"/>
      <c r="F987" s="1"/>
      <c r="G987" s="1"/>
      <c r="H987" s="1"/>
    </row>
    <row r="988" spans="1:8" x14ac:dyDescent="0.2">
      <c r="A988" s="29"/>
      <c r="C988" s="1"/>
      <c r="D988" s="1"/>
      <c r="E988" s="1"/>
      <c r="F988" s="1"/>
      <c r="G988" s="1"/>
      <c r="H988" s="1"/>
    </row>
    <row r="989" spans="1:8" x14ac:dyDescent="0.2">
      <c r="A989" s="29"/>
      <c r="C989" s="1"/>
      <c r="D989" s="1"/>
      <c r="E989" s="1"/>
      <c r="F989" s="1"/>
      <c r="G989" s="1"/>
      <c r="H989" s="1"/>
    </row>
    <row r="990" spans="1:8" x14ac:dyDescent="0.2">
      <c r="A990" s="29"/>
      <c r="C990" s="1"/>
      <c r="D990" s="1"/>
      <c r="E990" s="1"/>
      <c r="F990" s="1"/>
      <c r="G990" s="1"/>
      <c r="H990" s="1"/>
    </row>
    <row r="991" spans="1:8" x14ac:dyDescent="0.2">
      <c r="A991" s="29"/>
      <c r="C991" s="1"/>
      <c r="D991" s="1"/>
      <c r="E991" s="1"/>
      <c r="F991" s="1"/>
      <c r="G991" s="1"/>
      <c r="H991" s="1"/>
    </row>
    <row r="992" spans="1:8" x14ac:dyDescent="0.2">
      <c r="A992" s="29"/>
      <c r="C992" s="1"/>
      <c r="D992" s="1"/>
      <c r="E992" s="1"/>
      <c r="F992" s="1"/>
      <c r="G992" s="1"/>
      <c r="H992" s="1"/>
    </row>
    <row r="993" spans="1:8" x14ac:dyDescent="0.2">
      <c r="A993" s="29"/>
      <c r="C993" s="1"/>
      <c r="D993" s="1"/>
      <c r="E993" s="1"/>
      <c r="F993" s="1"/>
      <c r="G993" s="1"/>
      <c r="H993" s="1"/>
    </row>
    <row r="994" spans="1:8" x14ac:dyDescent="0.2">
      <c r="A994" s="29"/>
      <c r="C994" s="1"/>
      <c r="D994" s="1"/>
      <c r="E994" s="1"/>
      <c r="F994" s="1"/>
      <c r="G994" s="1"/>
      <c r="H994" s="1"/>
    </row>
    <row r="995" spans="1:8" x14ac:dyDescent="0.2">
      <c r="A995" s="29"/>
      <c r="C995" s="1"/>
      <c r="D995" s="1"/>
      <c r="E995" s="1"/>
      <c r="F995" s="1"/>
      <c r="G995" s="1"/>
      <c r="H995" s="1"/>
    </row>
    <row r="996" spans="1:8" x14ac:dyDescent="0.2">
      <c r="A996" s="29"/>
      <c r="C996" s="1"/>
      <c r="D996" s="1"/>
      <c r="E996" s="1"/>
      <c r="F996" s="1"/>
      <c r="G996" s="1"/>
      <c r="H996" s="1"/>
    </row>
    <row r="997" spans="1:8" x14ac:dyDescent="0.2">
      <c r="A997" s="29"/>
      <c r="C997" s="1"/>
      <c r="D997" s="1"/>
      <c r="E997" s="1"/>
      <c r="F997" s="1"/>
      <c r="G997" s="1"/>
      <c r="H997" s="1"/>
    </row>
    <row r="998" spans="1:8" x14ac:dyDescent="0.2">
      <c r="A998" s="29"/>
      <c r="C998" s="1"/>
      <c r="D998" s="1"/>
      <c r="E998" s="1"/>
      <c r="F998" s="1"/>
      <c r="G998" s="1"/>
      <c r="H998" s="1"/>
    </row>
    <row r="999" spans="1:8" x14ac:dyDescent="0.2">
      <c r="A999" s="29"/>
      <c r="C999" s="1"/>
      <c r="D999" s="1"/>
      <c r="E999" s="1"/>
      <c r="F999" s="1"/>
      <c r="G999" s="1"/>
      <c r="H999" s="1"/>
    </row>
    <row r="1000" spans="1:8" x14ac:dyDescent="0.2">
      <c r="A1000" s="29"/>
      <c r="C1000" s="1"/>
      <c r="D1000" s="1"/>
      <c r="E1000" s="1"/>
      <c r="F1000" s="1"/>
      <c r="G1000" s="1"/>
      <c r="H1000" s="1"/>
    </row>
    <row r="1001" spans="1:8" x14ac:dyDescent="0.2">
      <c r="A1001" s="29"/>
      <c r="C1001" s="1"/>
      <c r="D1001" s="1"/>
      <c r="E1001" s="1"/>
      <c r="F1001" s="1"/>
      <c r="G1001" s="1"/>
      <c r="H1001" s="1"/>
    </row>
    <row r="1002" spans="1:8" x14ac:dyDescent="0.2">
      <c r="A1002" s="29"/>
      <c r="C1002" s="1"/>
      <c r="D1002" s="1"/>
      <c r="E1002" s="1"/>
      <c r="F1002" s="1"/>
      <c r="G1002" s="1"/>
      <c r="H1002" s="1"/>
    </row>
    <row r="1003" spans="1:8" x14ac:dyDescent="0.2">
      <c r="A1003" s="29"/>
      <c r="C1003" s="1"/>
      <c r="D1003" s="1"/>
      <c r="E1003" s="1"/>
      <c r="F1003" s="1"/>
      <c r="G1003" s="1"/>
      <c r="H1003" s="1"/>
    </row>
    <row r="1004" spans="1:8" x14ac:dyDescent="0.2">
      <c r="A1004" s="29"/>
      <c r="C1004" s="1"/>
      <c r="D1004" s="1"/>
      <c r="E1004" s="1"/>
      <c r="F1004" s="1"/>
      <c r="G1004" s="1"/>
      <c r="H1004" s="1"/>
    </row>
    <row r="1005" spans="1:8" x14ac:dyDescent="0.2">
      <c r="A1005" s="29"/>
      <c r="C1005" s="1"/>
      <c r="D1005" s="1"/>
      <c r="E1005" s="1"/>
      <c r="F1005" s="1"/>
      <c r="G1005" s="1"/>
      <c r="H1005" s="1"/>
    </row>
    <row r="1006" spans="1:8" x14ac:dyDescent="0.2">
      <c r="A1006" s="29"/>
      <c r="C1006" s="1"/>
      <c r="D1006" s="1"/>
      <c r="E1006" s="1"/>
      <c r="F1006" s="1"/>
      <c r="G1006" s="1"/>
      <c r="H1006" s="1"/>
    </row>
    <row r="1007" spans="1:8" x14ac:dyDescent="0.2">
      <c r="A1007" s="29"/>
      <c r="C1007" s="1"/>
      <c r="D1007" s="1"/>
      <c r="E1007" s="1"/>
      <c r="F1007" s="1"/>
      <c r="G1007" s="1"/>
      <c r="H1007" s="1"/>
    </row>
    <row r="1008" spans="1:8" x14ac:dyDescent="0.2">
      <c r="A1008" s="29"/>
      <c r="C1008" s="1"/>
      <c r="D1008" s="1"/>
      <c r="E1008" s="1"/>
      <c r="F1008" s="1"/>
      <c r="G1008" s="1"/>
      <c r="H1008" s="1"/>
    </row>
    <row r="1009" spans="1:8" x14ac:dyDescent="0.2">
      <c r="A1009" s="29"/>
      <c r="C1009" s="1"/>
      <c r="D1009" s="1"/>
      <c r="E1009" s="1"/>
      <c r="F1009" s="1"/>
      <c r="G1009" s="1"/>
      <c r="H1009" s="1"/>
    </row>
    <row r="1010" spans="1:8" x14ac:dyDescent="0.2">
      <c r="A1010" s="29"/>
      <c r="C1010" s="1"/>
      <c r="D1010" s="1"/>
      <c r="E1010" s="1"/>
      <c r="F1010" s="1"/>
      <c r="G1010" s="1"/>
      <c r="H1010" s="1"/>
    </row>
    <row r="1011" spans="1:8" x14ac:dyDescent="0.2">
      <c r="A1011" s="29"/>
      <c r="C1011" s="1"/>
      <c r="D1011" s="1"/>
      <c r="E1011" s="1"/>
      <c r="F1011" s="1"/>
      <c r="G1011" s="1"/>
      <c r="H1011" s="1"/>
    </row>
    <row r="1012" spans="1:8" x14ac:dyDescent="0.2">
      <c r="A1012" s="29"/>
      <c r="C1012" s="1"/>
      <c r="D1012" s="1"/>
      <c r="E1012" s="1"/>
      <c r="F1012" s="1"/>
      <c r="G1012" s="1"/>
      <c r="H1012" s="1"/>
    </row>
    <row r="1013" spans="1:8" x14ac:dyDescent="0.2">
      <c r="A1013" s="29"/>
      <c r="C1013" s="1"/>
      <c r="D1013" s="1"/>
      <c r="E1013" s="1"/>
      <c r="F1013" s="1"/>
      <c r="G1013" s="1"/>
      <c r="H1013" s="1"/>
    </row>
  </sheetData>
  <mergeCells count="8">
    <mergeCell ref="A172:H172"/>
    <mergeCell ref="A195:H195"/>
    <mergeCell ref="A203:H203"/>
    <mergeCell ref="A8:H8"/>
    <mergeCell ref="A9:H9"/>
    <mergeCell ref="A10:H10"/>
    <mergeCell ref="A12:H12"/>
    <mergeCell ref="A160:H160"/>
  </mergeCells>
  <phoneticPr fontId="10" type="noConversion"/>
  <pageMargins left="0.7" right="0.7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15"/>
  <sheetViews>
    <sheetView zoomScale="109" zoomScaleNormal="85" workbookViewId="0">
      <pane ySplit="11" topLeftCell="A12" activePane="bottomLeft" state="frozen"/>
      <selection pane="bottomLeft" activeCell="A2" sqref="A2"/>
    </sheetView>
  </sheetViews>
  <sheetFormatPr baseColWidth="10" defaultColWidth="14.5" defaultRowHeight="15" customHeight="1" x14ac:dyDescent="0.2"/>
  <cols>
    <col min="1" max="1" width="13.33203125" bestFit="1" customWidth="1"/>
    <col min="2" max="2" width="46.33203125" bestFit="1" customWidth="1"/>
    <col min="3" max="3" width="7.83203125" bestFit="1" customWidth="1"/>
    <col min="4" max="4" width="8.6640625" bestFit="1" customWidth="1"/>
    <col min="5" max="5" width="6" customWidth="1"/>
    <col min="6" max="6" width="13" customWidth="1"/>
    <col min="7" max="7" width="10.5" bestFit="1" customWidth="1"/>
    <col min="8" max="8" width="11.33203125" bestFit="1" customWidth="1"/>
    <col min="9" max="26" width="13" customWidth="1"/>
  </cols>
  <sheetData>
    <row r="1" spans="1:26" ht="10.5" customHeight="1" x14ac:dyDescent="0.2">
      <c r="A1" s="16"/>
      <c r="B1" s="17"/>
      <c r="C1" s="16"/>
      <c r="D1" s="32"/>
      <c r="E1" s="17"/>
      <c r="F1" s="33"/>
      <c r="G1" s="34"/>
      <c r="H1" s="35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" customHeight="1" x14ac:dyDescent="0.2">
      <c r="A2" s="16"/>
      <c r="B2" s="17"/>
      <c r="C2" s="16"/>
      <c r="D2" s="32"/>
      <c r="E2" s="17"/>
      <c r="F2" s="33"/>
      <c r="G2" s="34"/>
      <c r="H2" s="35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" customHeight="1" x14ac:dyDescent="0.2">
      <c r="A3" s="16"/>
      <c r="B3" s="17"/>
      <c r="C3" s="16"/>
      <c r="D3" s="32"/>
      <c r="E3" s="17"/>
      <c r="F3" s="33"/>
      <c r="G3" s="34"/>
      <c r="H3" s="35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" customHeight="1" x14ac:dyDescent="0.2">
      <c r="A4" s="16"/>
      <c r="B4" s="17"/>
      <c r="C4" s="16"/>
      <c r="D4" s="32"/>
      <c r="E4" s="17"/>
      <c r="F4" s="33"/>
      <c r="G4" s="34"/>
      <c r="H4" s="35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" customHeight="1" x14ac:dyDescent="0.2">
      <c r="A5" s="16"/>
      <c r="B5" s="17"/>
      <c r="C5" s="16"/>
      <c r="D5" s="32"/>
      <c r="E5" s="17"/>
      <c r="F5" s="33"/>
      <c r="G5" s="34"/>
      <c r="H5" s="3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" customHeight="1" x14ac:dyDescent="0.2">
      <c r="A6" s="16"/>
      <c r="B6" s="17"/>
      <c r="C6" s="16"/>
      <c r="D6" s="32"/>
      <c r="E6" s="17"/>
      <c r="F6" s="33"/>
      <c r="G6" s="34"/>
      <c r="H6" s="35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5" customHeight="1" x14ac:dyDescent="0.2">
      <c r="A7" s="16"/>
      <c r="B7" s="17"/>
      <c r="C7" s="16"/>
      <c r="D7" s="32"/>
      <c r="E7" s="17"/>
      <c r="F7" s="33"/>
      <c r="G7" s="34"/>
      <c r="H7" s="35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5" customHeight="1" x14ac:dyDescent="0.2">
      <c r="A8" s="97" t="s">
        <v>0</v>
      </c>
      <c r="B8" s="96"/>
      <c r="C8" s="96"/>
      <c r="D8" s="96"/>
      <c r="E8" s="96"/>
      <c r="F8" s="96"/>
      <c r="G8" s="96"/>
      <c r="H8" s="96"/>
      <c r="I8" s="22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" customHeight="1" x14ac:dyDescent="0.2">
      <c r="A9" s="98" t="s">
        <v>1</v>
      </c>
      <c r="B9" s="96"/>
      <c r="C9" s="96"/>
      <c r="D9" s="96"/>
      <c r="E9" s="96"/>
      <c r="F9" s="96"/>
      <c r="G9" s="96"/>
      <c r="H9" s="96"/>
      <c r="I9" s="22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5" customHeight="1" x14ac:dyDescent="0.2">
      <c r="A10" s="98" t="s">
        <v>2</v>
      </c>
      <c r="B10" s="96"/>
      <c r="C10" s="96"/>
      <c r="D10" s="96"/>
      <c r="E10" s="96"/>
      <c r="F10" s="96"/>
      <c r="G10" s="96"/>
      <c r="H10" s="96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42" x14ac:dyDescent="0.2">
      <c r="A11" s="4" t="s">
        <v>3</v>
      </c>
      <c r="B11" s="4" t="s">
        <v>4</v>
      </c>
      <c r="C11" s="4" t="s">
        <v>5</v>
      </c>
      <c r="D11" s="24" t="s">
        <v>192</v>
      </c>
      <c r="E11" s="24" t="s">
        <v>6</v>
      </c>
      <c r="F11" s="24" t="s">
        <v>7</v>
      </c>
      <c r="G11" s="24" t="s">
        <v>8</v>
      </c>
      <c r="H11" s="24" t="s">
        <v>9</v>
      </c>
      <c r="I11" s="25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">
      <c r="A12" s="95" t="s">
        <v>193</v>
      </c>
      <c r="B12" s="96"/>
      <c r="C12" s="96"/>
      <c r="D12" s="96"/>
      <c r="E12" s="96"/>
      <c r="F12" s="96"/>
      <c r="G12" s="96"/>
      <c r="H12" s="96"/>
      <c r="I12" s="25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">
      <c r="A13" s="26" t="s">
        <v>60</v>
      </c>
      <c r="B13" t="s">
        <v>432</v>
      </c>
      <c r="C13" s="5">
        <v>0.5</v>
      </c>
      <c r="D13" s="14">
        <v>0.5</v>
      </c>
      <c r="E13" s="5">
        <v>6</v>
      </c>
      <c r="F13" s="7">
        <v>1115</v>
      </c>
      <c r="G13" s="7">
        <f>H13-F13</f>
        <v>234.14999999999986</v>
      </c>
      <c r="H13" s="7">
        <f>F13*1.21</f>
        <v>1349.1499999999999</v>
      </c>
      <c r="I13" s="25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" customHeight="1" x14ac:dyDescent="0.2">
      <c r="A14" s="26" t="s">
        <v>60</v>
      </c>
      <c r="B14" t="s">
        <v>433</v>
      </c>
      <c r="C14" s="5">
        <v>0.5</v>
      </c>
      <c r="D14" s="14">
        <v>0.45</v>
      </c>
      <c r="E14" s="5">
        <v>6</v>
      </c>
      <c r="F14" s="7">
        <v>372</v>
      </c>
      <c r="G14" s="7">
        <f>H14-F14</f>
        <v>78.12</v>
      </c>
      <c r="H14" s="7">
        <f>F14*1.21</f>
        <v>450.12</v>
      </c>
      <c r="I14" s="25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" customHeight="1" x14ac:dyDescent="0.2">
      <c r="A15" s="26" t="s">
        <v>11</v>
      </c>
      <c r="B15" s="28" t="s">
        <v>194</v>
      </c>
      <c r="C15" s="5">
        <v>1</v>
      </c>
      <c r="D15" s="14">
        <v>0.4</v>
      </c>
      <c r="E15" s="5">
        <v>12</v>
      </c>
      <c r="F15" s="7">
        <v>405</v>
      </c>
      <c r="G15" s="7">
        <f t="shared" ref="G15:G52" si="0">H15-F15</f>
        <v>85.050000000000011</v>
      </c>
      <c r="H15" s="7">
        <f t="shared" ref="H15:H52" si="1">F15*1.21</f>
        <v>490.05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" customHeight="1" x14ac:dyDescent="0.2">
      <c r="A16" s="26" t="s">
        <v>11</v>
      </c>
      <c r="B16" s="28" t="s">
        <v>408</v>
      </c>
      <c r="C16" s="5">
        <v>1</v>
      </c>
      <c r="D16" s="14">
        <v>0.375</v>
      </c>
      <c r="E16" s="5">
        <v>12</v>
      </c>
      <c r="F16" s="7">
        <v>405</v>
      </c>
      <c r="G16" s="7">
        <f t="shared" ref="G16" si="2">H16-F16</f>
        <v>85.050000000000011</v>
      </c>
      <c r="H16" s="7">
        <f t="shared" ref="H16" si="3">F16*1.21</f>
        <v>490.05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" customHeight="1" x14ac:dyDescent="0.2">
      <c r="A17" s="26" t="s">
        <v>28</v>
      </c>
      <c r="B17" s="28" t="s">
        <v>195</v>
      </c>
      <c r="C17" s="5">
        <v>0.7</v>
      </c>
      <c r="D17" s="14">
        <v>0.4</v>
      </c>
      <c r="E17" s="5">
        <v>6</v>
      </c>
      <c r="F17" s="7">
        <v>674</v>
      </c>
      <c r="G17" s="7">
        <f t="shared" si="0"/>
        <v>141.53999999999996</v>
      </c>
      <c r="H17" s="7">
        <f t="shared" si="1"/>
        <v>815.54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" customHeight="1" x14ac:dyDescent="0.2">
      <c r="A18" s="26" t="s">
        <v>28</v>
      </c>
      <c r="B18" s="28" t="s">
        <v>196</v>
      </c>
      <c r="C18" s="5">
        <v>0.5</v>
      </c>
      <c r="D18" s="14">
        <v>0.42</v>
      </c>
      <c r="E18" s="5">
        <v>6</v>
      </c>
      <c r="F18" s="7">
        <v>650</v>
      </c>
      <c r="G18" s="7">
        <f t="shared" si="0"/>
        <v>136.5</v>
      </c>
      <c r="H18" s="7">
        <f t="shared" si="1"/>
        <v>786.5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" customHeight="1" x14ac:dyDescent="0.2">
      <c r="A19" s="26" t="s">
        <v>28</v>
      </c>
      <c r="B19" s="28" t="s">
        <v>197</v>
      </c>
      <c r="C19" s="5">
        <v>0.5</v>
      </c>
      <c r="D19" s="14">
        <v>0.42</v>
      </c>
      <c r="E19" s="5">
        <v>6</v>
      </c>
      <c r="F19" s="7">
        <v>650</v>
      </c>
      <c r="G19" s="7">
        <f t="shared" si="0"/>
        <v>136.5</v>
      </c>
      <c r="H19" s="7">
        <f t="shared" si="1"/>
        <v>786.5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" customHeight="1" x14ac:dyDescent="0.2">
      <c r="A20" s="26" t="s">
        <v>11</v>
      </c>
      <c r="B20" s="28" t="s">
        <v>198</v>
      </c>
      <c r="C20" s="5">
        <v>0.7</v>
      </c>
      <c r="D20" s="14">
        <v>0.41799999999999998</v>
      </c>
      <c r="E20" s="5">
        <v>6</v>
      </c>
      <c r="F20" s="7">
        <v>668</v>
      </c>
      <c r="G20" s="7">
        <f t="shared" si="0"/>
        <v>140.27999999999997</v>
      </c>
      <c r="H20" s="7">
        <f t="shared" si="1"/>
        <v>808.28</v>
      </c>
      <c r="I20" s="23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" customHeight="1" x14ac:dyDescent="0.2">
      <c r="A21" s="26" t="s">
        <v>11</v>
      </c>
      <c r="B21" s="28" t="s">
        <v>199</v>
      </c>
      <c r="C21" s="5">
        <v>0.7</v>
      </c>
      <c r="D21" s="14">
        <v>0.41799999999999998</v>
      </c>
      <c r="E21" s="5">
        <v>6</v>
      </c>
      <c r="F21" s="7">
        <v>633</v>
      </c>
      <c r="G21" s="7">
        <f t="shared" si="0"/>
        <v>132.92999999999995</v>
      </c>
      <c r="H21" s="7">
        <f t="shared" si="1"/>
        <v>765.93</v>
      </c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" customHeight="1" x14ac:dyDescent="0.2">
      <c r="A22" s="26" t="s">
        <v>60</v>
      </c>
      <c r="B22" s="28" t="s">
        <v>200</v>
      </c>
      <c r="C22" s="5">
        <v>0.5</v>
      </c>
      <c r="D22" s="14">
        <v>0.45</v>
      </c>
      <c r="E22" s="5">
        <v>6</v>
      </c>
      <c r="F22" s="7">
        <v>669</v>
      </c>
      <c r="G22" s="7">
        <f t="shared" si="0"/>
        <v>140.49</v>
      </c>
      <c r="H22" s="7">
        <f t="shared" si="1"/>
        <v>809.49</v>
      </c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" customHeight="1" x14ac:dyDescent="0.2">
      <c r="A23" s="26" t="s">
        <v>60</v>
      </c>
      <c r="B23" s="28" t="s">
        <v>201</v>
      </c>
      <c r="C23" s="5">
        <v>0.5</v>
      </c>
      <c r="D23" s="14">
        <v>0.45</v>
      </c>
      <c r="E23" s="5">
        <v>6</v>
      </c>
      <c r="F23" s="7">
        <v>446</v>
      </c>
      <c r="G23" s="7">
        <f t="shared" si="0"/>
        <v>93.659999999999968</v>
      </c>
      <c r="H23" s="7">
        <f t="shared" si="1"/>
        <v>539.66</v>
      </c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" customHeight="1" x14ac:dyDescent="0.2">
      <c r="A24" s="26" t="s">
        <v>60</v>
      </c>
      <c r="B24" s="28" t="s">
        <v>202</v>
      </c>
      <c r="C24" s="5">
        <v>0.7</v>
      </c>
      <c r="D24" s="14">
        <v>0.4</v>
      </c>
      <c r="E24" s="5">
        <v>6</v>
      </c>
      <c r="F24" s="7">
        <v>368</v>
      </c>
      <c r="G24" s="7">
        <f t="shared" si="0"/>
        <v>77.279999999999973</v>
      </c>
      <c r="H24" s="7">
        <f t="shared" si="1"/>
        <v>445.28</v>
      </c>
      <c r="I24" s="22"/>
      <c r="J24" s="36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" customHeight="1" x14ac:dyDescent="0.2">
      <c r="A25" s="26" t="s">
        <v>60</v>
      </c>
      <c r="B25" s="28" t="s">
        <v>466</v>
      </c>
      <c r="C25" s="5">
        <v>0.7</v>
      </c>
      <c r="D25" s="14">
        <v>0.42</v>
      </c>
      <c r="E25" s="5">
        <v>6</v>
      </c>
      <c r="F25" s="7">
        <v>520</v>
      </c>
      <c r="G25" s="7">
        <f t="shared" ref="G25" si="4">H25-F25</f>
        <v>109.19999999999993</v>
      </c>
      <c r="H25" s="7">
        <f t="shared" ref="H25" si="5">F25*1.21</f>
        <v>629.19999999999993</v>
      </c>
      <c r="I25" s="22"/>
      <c r="J25" s="36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" customHeight="1" x14ac:dyDescent="0.2">
      <c r="A26" s="26" t="s">
        <v>60</v>
      </c>
      <c r="B26" s="28" t="s">
        <v>203</v>
      </c>
      <c r="C26" s="5">
        <v>0.5</v>
      </c>
      <c r="D26" s="14">
        <v>0.45</v>
      </c>
      <c r="E26" s="5">
        <v>6</v>
      </c>
      <c r="F26" s="7">
        <v>468</v>
      </c>
      <c r="G26" s="7">
        <f t="shared" si="0"/>
        <v>98.279999999999973</v>
      </c>
      <c r="H26" s="7">
        <f t="shared" si="1"/>
        <v>566.28</v>
      </c>
      <c r="I26" s="22"/>
      <c r="J26" s="36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" customHeight="1" x14ac:dyDescent="0.2">
      <c r="A27" s="26" t="s">
        <v>60</v>
      </c>
      <c r="B27" s="28" t="s">
        <v>204</v>
      </c>
      <c r="C27" s="5">
        <v>0.7</v>
      </c>
      <c r="D27" s="14">
        <v>0.45</v>
      </c>
      <c r="E27" s="5">
        <v>6</v>
      </c>
      <c r="F27" s="7">
        <v>468</v>
      </c>
      <c r="G27" s="7">
        <f t="shared" si="0"/>
        <v>98.279999999999973</v>
      </c>
      <c r="H27" s="7">
        <f t="shared" si="1"/>
        <v>566.28</v>
      </c>
      <c r="I27" s="22"/>
      <c r="J27" s="36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" customHeight="1" x14ac:dyDescent="0.2">
      <c r="A28" s="26" t="s">
        <v>60</v>
      </c>
      <c r="B28" s="28" t="s">
        <v>205</v>
      </c>
      <c r="C28" s="5">
        <v>0.7</v>
      </c>
      <c r="D28" s="14">
        <v>0.45</v>
      </c>
      <c r="E28" s="5">
        <v>6</v>
      </c>
      <c r="F28" s="7">
        <v>468</v>
      </c>
      <c r="G28" s="7">
        <f t="shared" si="0"/>
        <v>98.279999999999973</v>
      </c>
      <c r="H28" s="7">
        <f t="shared" si="1"/>
        <v>566.28</v>
      </c>
      <c r="I28" s="25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" customHeight="1" x14ac:dyDescent="0.2">
      <c r="A29" s="26" t="s">
        <v>60</v>
      </c>
      <c r="B29" s="28" t="s">
        <v>206</v>
      </c>
      <c r="C29" s="5">
        <v>0.5</v>
      </c>
      <c r="D29" s="14">
        <v>0.35</v>
      </c>
      <c r="E29" s="5">
        <v>6</v>
      </c>
      <c r="F29" s="7">
        <v>520</v>
      </c>
      <c r="G29" s="7">
        <f t="shared" si="0"/>
        <v>109.19999999999993</v>
      </c>
      <c r="H29" s="7">
        <f t="shared" si="1"/>
        <v>629.19999999999993</v>
      </c>
      <c r="I29" s="22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" customHeight="1" x14ac:dyDescent="0.2">
      <c r="A30" s="26" t="s">
        <v>60</v>
      </c>
      <c r="B30" s="28" t="s">
        <v>207</v>
      </c>
      <c r="C30" s="5">
        <v>0.5</v>
      </c>
      <c r="D30" s="14">
        <v>0.45</v>
      </c>
      <c r="E30" s="5">
        <v>6</v>
      </c>
      <c r="F30" s="7">
        <v>446</v>
      </c>
      <c r="G30" s="7">
        <f t="shared" si="0"/>
        <v>93.659999999999968</v>
      </c>
      <c r="H30" s="7">
        <f t="shared" si="1"/>
        <v>539.66</v>
      </c>
      <c r="I30" s="22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" customHeight="1" x14ac:dyDescent="0.2">
      <c r="A31" s="26" t="s">
        <v>60</v>
      </c>
      <c r="B31" s="28" t="s">
        <v>208</v>
      </c>
      <c r="C31" s="5">
        <v>0.5</v>
      </c>
      <c r="D31" s="14">
        <v>0.45</v>
      </c>
      <c r="E31" s="5">
        <v>6</v>
      </c>
      <c r="F31" s="7">
        <v>542</v>
      </c>
      <c r="G31" s="7">
        <f t="shared" si="0"/>
        <v>113.81999999999994</v>
      </c>
      <c r="H31" s="7">
        <f t="shared" si="1"/>
        <v>655.81999999999994</v>
      </c>
      <c r="I31" s="22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" customHeight="1" x14ac:dyDescent="0.2">
      <c r="A32" s="26" t="s">
        <v>11</v>
      </c>
      <c r="B32" s="28" t="s">
        <v>209</v>
      </c>
      <c r="C32" s="5">
        <v>0.7</v>
      </c>
      <c r="D32" s="14">
        <v>0.43</v>
      </c>
      <c r="E32" s="5">
        <v>6</v>
      </c>
      <c r="F32" s="7">
        <v>678</v>
      </c>
      <c r="G32" s="7">
        <f t="shared" si="0"/>
        <v>142.38</v>
      </c>
      <c r="H32" s="7">
        <f t="shared" si="1"/>
        <v>820.38</v>
      </c>
      <c r="I32" s="22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" customHeight="1" x14ac:dyDescent="0.2">
      <c r="A33" s="26" t="s">
        <v>11</v>
      </c>
      <c r="B33" s="28" t="s">
        <v>210</v>
      </c>
      <c r="C33" s="5">
        <v>0.7</v>
      </c>
      <c r="D33" s="14">
        <v>0.43</v>
      </c>
      <c r="E33" s="5">
        <v>6</v>
      </c>
      <c r="F33" s="7">
        <v>691</v>
      </c>
      <c r="G33" s="7">
        <f t="shared" si="0"/>
        <v>145.11000000000001</v>
      </c>
      <c r="H33" s="7">
        <f t="shared" si="1"/>
        <v>836.11</v>
      </c>
      <c r="I33" s="22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" customHeight="1" x14ac:dyDescent="0.2">
      <c r="A34" s="26" t="s">
        <v>11</v>
      </c>
      <c r="B34" s="28" t="s">
        <v>211</v>
      </c>
      <c r="C34" s="5">
        <v>0.7</v>
      </c>
      <c r="D34" s="14">
        <v>0.43</v>
      </c>
      <c r="E34" s="5">
        <v>6</v>
      </c>
      <c r="F34" s="7">
        <v>724</v>
      </c>
      <c r="G34" s="7">
        <f t="shared" si="0"/>
        <v>152.03999999999996</v>
      </c>
      <c r="H34" s="7">
        <f t="shared" si="1"/>
        <v>876.04</v>
      </c>
      <c r="I34" s="22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" customHeight="1" x14ac:dyDescent="0.2">
      <c r="A35" s="26" t="s">
        <v>60</v>
      </c>
      <c r="B35" s="28" t="s">
        <v>212</v>
      </c>
      <c r="C35" s="5">
        <v>0.5</v>
      </c>
      <c r="D35" s="14">
        <v>0.42</v>
      </c>
      <c r="E35" s="5">
        <v>6</v>
      </c>
      <c r="F35" s="7">
        <v>460</v>
      </c>
      <c r="G35" s="7">
        <f t="shared" si="0"/>
        <v>96.600000000000023</v>
      </c>
      <c r="H35" s="7">
        <f t="shared" si="1"/>
        <v>556.6</v>
      </c>
      <c r="I35" s="22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" customHeight="1" x14ac:dyDescent="0.2">
      <c r="A36" s="26" t="s">
        <v>60</v>
      </c>
      <c r="B36" s="28" t="s">
        <v>213</v>
      </c>
      <c r="C36" s="5">
        <v>0.5</v>
      </c>
      <c r="D36" s="14">
        <v>0.42</v>
      </c>
      <c r="E36" s="5">
        <v>6</v>
      </c>
      <c r="F36" s="7">
        <v>504</v>
      </c>
      <c r="G36" s="7">
        <f t="shared" si="0"/>
        <v>105.84000000000003</v>
      </c>
      <c r="H36" s="7">
        <f t="shared" si="1"/>
        <v>609.84</v>
      </c>
      <c r="I36" s="22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" customHeight="1" x14ac:dyDescent="0.2">
      <c r="A37" s="26" t="s">
        <v>60</v>
      </c>
      <c r="B37" s="28" t="s">
        <v>214</v>
      </c>
      <c r="C37" s="5">
        <v>0.5</v>
      </c>
      <c r="D37" s="14">
        <v>0.42</v>
      </c>
      <c r="E37" s="5">
        <v>6</v>
      </c>
      <c r="F37" s="7">
        <v>460</v>
      </c>
      <c r="G37" s="7">
        <f t="shared" si="0"/>
        <v>96.600000000000023</v>
      </c>
      <c r="H37" s="7">
        <f t="shared" si="1"/>
        <v>556.6</v>
      </c>
      <c r="I37" s="22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" customHeight="1" x14ac:dyDescent="0.2">
      <c r="A38" s="26" t="s">
        <v>60</v>
      </c>
      <c r="B38" s="28" t="s">
        <v>215</v>
      </c>
      <c r="C38" s="5">
        <v>0.5</v>
      </c>
      <c r="D38" s="14">
        <v>0.42</v>
      </c>
      <c r="E38" s="5">
        <v>6</v>
      </c>
      <c r="F38" s="7">
        <v>537</v>
      </c>
      <c r="G38" s="7">
        <f t="shared" si="0"/>
        <v>112.76999999999998</v>
      </c>
      <c r="H38" s="7">
        <f t="shared" si="1"/>
        <v>649.77</v>
      </c>
      <c r="I38" s="22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" customHeight="1" x14ac:dyDescent="0.2">
      <c r="A39" s="26" t="s">
        <v>60</v>
      </c>
      <c r="B39" s="28" t="s">
        <v>216</v>
      </c>
      <c r="C39" s="5">
        <v>0.5</v>
      </c>
      <c r="D39" s="14">
        <v>0.42</v>
      </c>
      <c r="E39" s="5">
        <v>6</v>
      </c>
      <c r="F39" s="7">
        <v>460</v>
      </c>
      <c r="G39" s="7">
        <f t="shared" si="0"/>
        <v>96.600000000000023</v>
      </c>
      <c r="H39" s="7">
        <f t="shared" si="1"/>
        <v>556.6</v>
      </c>
      <c r="I39" s="22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" customHeight="1" x14ac:dyDescent="0.2">
      <c r="A40" s="26" t="s">
        <v>60</v>
      </c>
      <c r="B40" s="28" t="s">
        <v>422</v>
      </c>
      <c r="C40" s="5">
        <v>0.5</v>
      </c>
      <c r="D40" s="14">
        <v>0.42</v>
      </c>
      <c r="E40" s="5">
        <v>6</v>
      </c>
      <c r="F40" s="7">
        <v>460</v>
      </c>
      <c r="G40" s="7">
        <f t="shared" ref="G40" si="6">H40-F40</f>
        <v>96.600000000000023</v>
      </c>
      <c r="H40" s="7">
        <f t="shared" ref="H40" si="7">F40*1.21</f>
        <v>556.6</v>
      </c>
      <c r="I40" s="22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" customHeight="1" x14ac:dyDescent="0.2">
      <c r="A41" s="26" t="s">
        <v>151</v>
      </c>
      <c r="B41" s="28" t="s">
        <v>217</v>
      </c>
      <c r="C41" s="5">
        <v>0.7</v>
      </c>
      <c r="D41" s="14">
        <v>0.42699999999999999</v>
      </c>
      <c r="E41" s="5">
        <v>6</v>
      </c>
      <c r="F41" s="7">
        <v>643</v>
      </c>
      <c r="G41" s="7">
        <f t="shared" si="0"/>
        <v>135.02999999999997</v>
      </c>
      <c r="H41" s="7">
        <f t="shared" si="1"/>
        <v>778.03</v>
      </c>
      <c r="I41" s="22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" customHeight="1" x14ac:dyDescent="0.2">
      <c r="A42" s="26" t="s">
        <v>151</v>
      </c>
      <c r="B42" s="28" t="s">
        <v>218</v>
      </c>
      <c r="C42" s="5">
        <v>0.7</v>
      </c>
      <c r="D42" s="14">
        <v>0.42699999999999999</v>
      </c>
      <c r="E42" s="5">
        <v>6</v>
      </c>
      <c r="F42" s="7">
        <v>685</v>
      </c>
      <c r="G42" s="7">
        <f t="shared" si="0"/>
        <v>143.85000000000002</v>
      </c>
      <c r="H42" s="7">
        <f t="shared" si="1"/>
        <v>828.85</v>
      </c>
      <c r="I42" s="22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" customHeight="1" x14ac:dyDescent="0.2">
      <c r="A43" s="26" t="s">
        <v>60</v>
      </c>
      <c r="B43" s="28" t="s">
        <v>219</v>
      </c>
      <c r="C43" s="5">
        <v>0.7</v>
      </c>
      <c r="D43" s="14">
        <v>0.4</v>
      </c>
      <c r="E43" s="5">
        <v>6</v>
      </c>
      <c r="F43" s="7">
        <v>330</v>
      </c>
      <c r="G43" s="7">
        <f t="shared" si="0"/>
        <v>69.300000000000011</v>
      </c>
      <c r="H43" s="7">
        <f t="shared" si="1"/>
        <v>399.3</v>
      </c>
      <c r="I43" s="22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" customHeight="1" x14ac:dyDescent="0.2">
      <c r="A44" s="26" t="s">
        <v>60</v>
      </c>
      <c r="B44" s="28" t="s">
        <v>220</v>
      </c>
      <c r="C44" s="5">
        <v>0.7</v>
      </c>
      <c r="D44" s="14">
        <v>0.28000000000000003</v>
      </c>
      <c r="E44" s="5">
        <v>6</v>
      </c>
      <c r="F44" s="7">
        <v>330</v>
      </c>
      <c r="G44" s="7">
        <f t="shared" si="0"/>
        <v>69.300000000000011</v>
      </c>
      <c r="H44" s="7">
        <f t="shared" si="1"/>
        <v>399.3</v>
      </c>
      <c r="I44" s="22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" customHeight="1" x14ac:dyDescent="0.2">
      <c r="A45" s="26" t="s">
        <v>60</v>
      </c>
      <c r="B45" s="28" t="s">
        <v>221</v>
      </c>
      <c r="C45" s="5">
        <v>1</v>
      </c>
      <c r="D45" s="14">
        <v>0.4</v>
      </c>
      <c r="E45" s="5">
        <v>6</v>
      </c>
      <c r="F45" s="7">
        <v>615</v>
      </c>
      <c r="G45" s="7">
        <f t="shared" si="0"/>
        <v>129.14999999999998</v>
      </c>
      <c r="H45" s="7">
        <f t="shared" si="1"/>
        <v>744.15</v>
      </c>
      <c r="I45" s="22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" customHeight="1" x14ac:dyDescent="0.2">
      <c r="A46" s="26" t="s">
        <v>60</v>
      </c>
      <c r="B46" s="28" t="s">
        <v>222</v>
      </c>
      <c r="C46" s="5">
        <v>1</v>
      </c>
      <c r="D46" s="14">
        <v>0.4</v>
      </c>
      <c r="E46" s="5">
        <v>6</v>
      </c>
      <c r="F46" s="7">
        <v>615</v>
      </c>
      <c r="G46" s="7">
        <f t="shared" si="0"/>
        <v>129.14999999999998</v>
      </c>
      <c r="H46" s="7">
        <f t="shared" si="1"/>
        <v>744.15</v>
      </c>
      <c r="I46" s="22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" customHeight="1" x14ac:dyDescent="0.2">
      <c r="A47" s="26" t="s">
        <v>60</v>
      </c>
      <c r="B47" s="28" t="s">
        <v>223</v>
      </c>
      <c r="C47" s="5">
        <v>1</v>
      </c>
      <c r="D47" s="14">
        <v>0.41</v>
      </c>
      <c r="E47" s="5">
        <v>6</v>
      </c>
      <c r="F47" s="7">
        <v>615</v>
      </c>
      <c r="G47" s="7">
        <f t="shared" si="0"/>
        <v>129.14999999999998</v>
      </c>
      <c r="H47" s="7">
        <f t="shared" si="1"/>
        <v>744.15</v>
      </c>
      <c r="I47" s="22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" customHeight="1" x14ac:dyDescent="0.2">
      <c r="A48" s="26" t="s">
        <v>60</v>
      </c>
      <c r="B48" s="28" t="s">
        <v>224</v>
      </c>
      <c r="C48" s="5">
        <v>0.5</v>
      </c>
      <c r="D48" s="14">
        <v>0.45</v>
      </c>
      <c r="E48" s="5">
        <v>6</v>
      </c>
      <c r="F48" s="7">
        <v>695</v>
      </c>
      <c r="G48" s="7">
        <f t="shared" si="0"/>
        <v>145.94999999999993</v>
      </c>
      <c r="H48" s="7">
        <f t="shared" si="1"/>
        <v>840.94999999999993</v>
      </c>
      <c r="I48" s="22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" customHeight="1" x14ac:dyDescent="0.2">
      <c r="A49" s="26" t="s">
        <v>11</v>
      </c>
      <c r="B49" s="28" t="s">
        <v>225</v>
      </c>
      <c r="C49" s="5">
        <v>0.7</v>
      </c>
      <c r="D49" s="14">
        <v>0.4</v>
      </c>
      <c r="E49" s="5">
        <v>6</v>
      </c>
      <c r="F49" s="7">
        <v>408</v>
      </c>
      <c r="G49" s="7">
        <f t="shared" si="0"/>
        <v>85.68</v>
      </c>
      <c r="H49" s="7">
        <f t="shared" si="1"/>
        <v>493.68</v>
      </c>
      <c r="I49" s="22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" customHeight="1" x14ac:dyDescent="0.2">
      <c r="A50" s="26" t="s">
        <v>28</v>
      </c>
      <c r="B50" s="28" t="s">
        <v>226</v>
      </c>
      <c r="C50" s="5">
        <v>0.5</v>
      </c>
      <c r="D50" s="14">
        <v>0.47</v>
      </c>
      <c r="E50" s="5">
        <v>6</v>
      </c>
      <c r="F50" s="7">
        <v>875</v>
      </c>
      <c r="G50" s="7">
        <f t="shared" si="0"/>
        <v>183.75</v>
      </c>
      <c r="H50" s="7">
        <f t="shared" si="1"/>
        <v>1058.75</v>
      </c>
      <c r="I50" s="22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" customHeight="1" x14ac:dyDescent="0.2">
      <c r="A51" s="26" t="s">
        <v>11</v>
      </c>
      <c r="B51" s="28" t="s">
        <v>227</v>
      </c>
      <c r="C51" s="5">
        <v>0.7</v>
      </c>
      <c r="D51" s="14">
        <v>0.41199999999999998</v>
      </c>
      <c r="E51" s="5">
        <v>6</v>
      </c>
      <c r="F51" s="7">
        <v>519</v>
      </c>
      <c r="G51" s="7">
        <f t="shared" si="0"/>
        <v>108.99000000000001</v>
      </c>
      <c r="H51" s="7">
        <f t="shared" si="1"/>
        <v>627.99</v>
      </c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" customHeight="1" x14ac:dyDescent="0.2">
      <c r="A52" s="26" t="s">
        <v>60</v>
      </c>
      <c r="B52" s="28" t="s">
        <v>396</v>
      </c>
      <c r="C52" s="5">
        <v>0.5</v>
      </c>
      <c r="D52" s="14">
        <v>0.45</v>
      </c>
      <c r="E52" s="5">
        <v>6</v>
      </c>
      <c r="F52" s="7">
        <v>451</v>
      </c>
      <c r="G52" s="7">
        <f t="shared" si="0"/>
        <v>94.710000000000036</v>
      </c>
      <c r="H52" s="7">
        <f t="shared" si="1"/>
        <v>545.71</v>
      </c>
      <c r="I52" s="22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" customHeight="1" x14ac:dyDescent="0.2">
      <c r="A53" s="26" t="s">
        <v>28</v>
      </c>
      <c r="B53" s="28" t="s">
        <v>551</v>
      </c>
      <c r="C53" s="5">
        <v>0.5</v>
      </c>
      <c r="D53" s="14">
        <v>0.45</v>
      </c>
      <c r="E53" s="5">
        <v>6</v>
      </c>
      <c r="F53" s="7">
        <v>552</v>
      </c>
      <c r="G53" s="7">
        <f t="shared" ref="G53:G54" si="8">H53-F53</f>
        <v>115.91999999999996</v>
      </c>
      <c r="H53" s="7">
        <f t="shared" ref="H53:H54" si="9">F53*1.21</f>
        <v>667.92</v>
      </c>
      <c r="I53" s="22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" customHeight="1" x14ac:dyDescent="0.2">
      <c r="A54" s="26" t="s">
        <v>28</v>
      </c>
      <c r="B54" s="28" t="s">
        <v>552</v>
      </c>
      <c r="C54" s="5">
        <v>0.5</v>
      </c>
      <c r="D54" s="14">
        <v>0.41</v>
      </c>
      <c r="E54" s="5">
        <v>6</v>
      </c>
      <c r="F54" s="7">
        <v>552</v>
      </c>
      <c r="G54" s="7">
        <f t="shared" si="8"/>
        <v>115.91999999999996</v>
      </c>
      <c r="H54" s="7">
        <f t="shared" si="9"/>
        <v>667.92</v>
      </c>
      <c r="I54" s="22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" customHeight="1" x14ac:dyDescent="0.2">
      <c r="A55" s="23"/>
      <c r="B55" s="2" t="s">
        <v>228</v>
      </c>
      <c r="C55" s="2"/>
      <c r="D55" s="36"/>
      <c r="E55" s="2"/>
      <c r="F55" s="37"/>
      <c r="G55" s="38"/>
      <c r="H55" s="38"/>
      <c r="I55" s="22"/>
      <c r="J55" s="36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" customHeight="1" x14ac:dyDescent="0.2">
      <c r="A56" s="99" t="s">
        <v>229</v>
      </c>
      <c r="B56" s="96"/>
      <c r="C56" s="96"/>
      <c r="D56" s="96"/>
      <c r="E56" s="96"/>
      <c r="F56" s="96"/>
      <c r="G56" s="96"/>
      <c r="H56" s="96"/>
      <c r="I56" s="22"/>
      <c r="J56" s="36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" customHeight="1" x14ac:dyDescent="0.2">
      <c r="A57" s="39"/>
      <c r="I57" s="22"/>
      <c r="J57" s="36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" customHeight="1" x14ac:dyDescent="0.2">
      <c r="A58" s="26" t="s">
        <v>60</v>
      </c>
      <c r="B58" t="s">
        <v>431</v>
      </c>
      <c r="C58" s="5">
        <v>0.5</v>
      </c>
      <c r="D58" s="14">
        <v>0.45</v>
      </c>
      <c r="E58" s="5">
        <v>6</v>
      </c>
      <c r="F58" s="7">
        <v>595</v>
      </c>
      <c r="G58" s="7">
        <f>H58-F58</f>
        <v>124.94999999999993</v>
      </c>
      <c r="H58" s="7">
        <f>F58*1.21</f>
        <v>719.94999999999993</v>
      </c>
      <c r="I58" s="22"/>
      <c r="J58" s="36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" customHeight="1" x14ac:dyDescent="0.2">
      <c r="A59" s="26" t="s">
        <v>60</v>
      </c>
      <c r="B59" t="s">
        <v>426</v>
      </c>
      <c r="C59" s="5">
        <v>0.5</v>
      </c>
      <c r="D59" s="14">
        <v>0.45</v>
      </c>
      <c r="E59" s="5">
        <v>6</v>
      </c>
      <c r="F59" s="7">
        <v>334</v>
      </c>
      <c r="G59" s="7">
        <f>H59-F59</f>
        <v>70.139999999999986</v>
      </c>
      <c r="H59" s="7">
        <f>F59*1.21</f>
        <v>404.14</v>
      </c>
      <c r="I59" s="22"/>
      <c r="J59" s="36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" customHeight="1" x14ac:dyDescent="0.2">
      <c r="A60" s="26" t="s">
        <v>60</v>
      </c>
      <c r="B60" t="s">
        <v>427</v>
      </c>
      <c r="C60" s="5">
        <v>0.5</v>
      </c>
      <c r="D60" s="14">
        <v>0.45</v>
      </c>
      <c r="E60" s="5">
        <v>6</v>
      </c>
      <c r="F60" s="7">
        <v>372</v>
      </c>
      <c r="G60" s="7">
        <f>H60-F60</f>
        <v>78.12</v>
      </c>
      <c r="H60" s="7">
        <f>F60*1.21</f>
        <v>450.12</v>
      </c>
      <c r="I60" s="22"/>
      <c r="J60" s="36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" customHeight="1" x14ac:dyDescent="0.2">
      <c r="A61" s="26" t="s">
        <v>60</v>
      </c>
      <c r="B61" t="s">
        <v>428</v>
      </c>
      <c r="C61" s="5">
        <v>0.5</v>
      </c>
      <c r="D61" s="14">
        <v>0.45</v>
      </c>
      <c r="E61" s="5">
        <v>6</v>
      </c>
      <c r="F61" s="7">
        <v>372</v>
      </c>
      <c r="G61" s="7">
        <f>H61-F61</f>
        <v>78.12</v>
      </c>
      <c r="H61" s="7">
        <f>F61*1.21</f>
        <v>450.12</v>
      </c>
      <c r="I61" s="22"/>
      <c r="J61" s="36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" customHeight="1" x14ac:dyDescent="0.2">
      <c r="A62" s="26" t="s">
        <v>60</v>
      </c>
      <c r="B62" t="s">
        <v>429</v>
      </c>
      <c r="C62" s="5">
        <v>0.5</v>
      </c>
      <c r="D62" s="14">
        <v>0.45</v>
      </c>
      <c r="E62" s="5">
        <v>6</v>
      </c>
      <c r="F62" s="7">
        <v>416</v>
      </c>
      <c r="G62" s="7">
        <f>H62-F62</f>
        <v>87.360000000000014</v>
      </c>
      <c r="H62" s="7">
        <f>F62*1.21</f>
        <v>503.36</v>
      </c>
      <c r="I62" s="22"/>
      <c r="J62" s="36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" customHeight="1" x14ac:dyDescent="0.2">
      <c r="A63" s="26" t="s">
        <v>60</v>
      </c>
      <c r="B63" t="s">
        <v>425</v>
      </c>
      <c r="C63" s="5">
        <v>0.5</v>
      </c>
      <c r="D63" s="14">
        <v>0.45</v>
      </c>
      <c r="E63" s="5">
        <v>6</v>
      </c>
      <c r="F63" s="7">
        <v>334</v>
      </c>
      <c r="G63" s="7">
        <f t="shared" ref="G63:G64" si="10">H63-F63</f>
        <v>70.139999999999986</v>
      </c>
      <c r="H63" s="7">
        <f t="shared" ref="H63:H64" si="11">F63*1.21</f>
        <v>404.14</v>
      </c>
      <c r="I63" s="22"/>
      <c r="J63" s="36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" customHeight="1" x14ac:dyDescent="0.2">
      <c r="A64" s="26" t="s">
        <v>60</v>
      </c>
      <c r="B64" t="s">
        <v>430</v>
      </c>
      <c r="C64" s="5">
        <v>0.5</v>
      </c>
      <c r="D64" s="14">
        <v>0.45</v>
      </c>
      <c r="E64" s="5">
        <v>6</v>
      </c>
      <c r="F64" s="7">
        <v>431</v>
      </c>
      <c r="G64" s="7">
        <f t="shared" si="10"/>
        <v>90.509999999999991</v>
      </c>
      <c r="H64" s="7">
        <f t="shared" si="11"/>
        <v>521.51</v>
      </c>
      <c r="I64" s="22"/>
      <c r="J64" s="36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" customHeight="1" x14ac:dyDescent="0.2">
      <c r="A65" s="26" t="s">
        <v>60</v>
      </c>
      <c r="B65" s="28" t="s">
        <v>230</v>
      </c>
      <c r="C65" s="5">
        <v>0.5</v>
      </c>
      <c r="D65" s="14">
        <v>0.45</v>
      </c>
      <c r="E65" s="5">
        <v>6</v>
      </c>
      <c r="F65" s="7">
        <v>743</v>
      </c>
      <c r="G65" s="7">
        <f t="shared" ref="G65:G76" si="12">H65-F65</f>
        <v>156.02999999999997</v>
      </c>
      <c r="H65" s="7">
        <f t="shared" ref="H65:H76" si="13">F65*1.21</f>
        <v>899.03</v>
      </c>
      <c r="I65" s="22"/>
      <c r="J65" s="36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" customHeight="1" x14ac:dyDescent="0.2">
      <c r="A66" s="26" t="s">
        <v>60</v>
      </c>
      <c r="B66" s="28" t="s">
        <v>231</v>
      </c>
      <c r="C66" s="5">
        <v>0.5</v>
      </c>
      <c r="D66" s="14">
        <v>0.45</v>
      </c>
      <c r="E66" s="5">
        <v>6</v>
      </c>
      <c r="F66" s="7">
        <v>542</v>
      </c>
      <c r="G66" s="7">
        <f t="shared" si="12"/>
        <v>113.81999999999994</v>
      </c>
      <c r="H66" s="7">
        <f t="shared" si="13"/>
        <v>655.81999999999994</v>
      </c>
      <c r="I66" s="22"/>
      <c r="J66" s="36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" customHeight="1" x14ac:dyDescent="0.2">
      <c r="A67" s="26" t="s">
        <v>60</v>
      </c>
      <c r="B67" s="28" t="s">
        <v>232</v>
      </c>
      <c r="C67" s="5">
        <v>0.5</v>
      </c>
      <c r="D67" s="14">
        <v>0.45</v>
      </c>
      <c r="E67" s="5">
        <v>6</v>
      </c>
      <c r="F67" s="7">
        <v>520</v>
      </c>
      <c r="G67" s="7">
        <f t="shared" si="12"/>
        <v>109.19999999999993</v>
      </c>
      <c r="H67" s="7">
        <f t="shared" si="13"/>
        <v>629.19999999999993</v>
      </c>
      <c r="I67" s="22"/>
      <c r="J67" s="36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" customHeight="1" x14ac:dyDescent="0.2">
      <c r="A68" s="26" t="s">
        <v>60</v>
      </c>
      <c r="B68" s="28" t="s">
        <v>233</v>
      </c>
      <c r="C68" s="5">
        <v>0.5</v>
      </c>
      <c r="D68" s="14">
        <v>0.45</v>
      </c>
      <c r="E68" s="5">
        <v>6</v>
      </c>
      <c r="F68" s="7">
        <v>468</v>
      </c>
      <c r="G68" s="7">
        <f t="shared" si="12"/>
        <v>98.279999999999973</v>
      </c>
      <c r="H68" s="7">
        <f t="shared" si="13"/>
        <v>566.28</v>
      </c>
      <c r="I68" s="22"/>
      <c r="J68" s="36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" customHeight="1" x14ac:dyDescent="0.2">
      <c r="A69" s="26" t="s">
        <v>60</v>
      </c>
      <c r="B69" s="28" t="s">
        <v>234</v>
      </c>
      <c r="C69" s="5">
        <v>0.5</v>
      </c>
      <c r="D69" s="14">
        <v>0.45</v>
      </c>
      <c r="E69" s="5">
        <v>6</v>
      </c>
      <c r="F69" s="7">
        <v>617</v>
      </c>
      <c r="G69" s="7">
        <f t="shared" si="12"/>
        <v>129.56999999999994</v>
      </c>
      <c r="H69" s="7">
        <f t="shared" si="13"/>
        <v>746.56999999999994</v>
      </c>
      <c r="I69" s="22"/>
      <c r="J69" s="36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" customHeight="1" x14ac:dyDescent="0.2">
      <c r="A70" s="26" t="s">
        <v>60</v>
      </c>
      <c r="B70" s="28" t="s">
        <v>235</v>
      </c>
      <c r="C70" s="5">
        <v>0.5</v>
      </c>
      <c r="D70" s="14">
        <v>0.48</v>
      </c>
      <c r="E70" s="5">
        <v>6</v>
      </c>
      <c r="F70" s="7">
        <v>520</v>
      </c>
      <c r="G70" s="7">
        <f t="shared" si="12"/>
        <v>109.19999999999993</v>
      </c>
      <c r="H70" s="7">
        <f t="shared" si="13"/>
        <v>629.19999999999993</v>
      </c>
      <c r="I70" s="22"/>
      <c r="J70" s="36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" customHeight="1" x14ac:dyDescent="0.2">
      <c r="A71" s="26" t="s">
        <v>60</v>
      </c>
      <c r="B71" s="28" t="s">
        <v>236</v>
      </c>
      <c r="C71" s="5">
        <v>0.5</v>
      </c>
      <c r="D71" s="14">
        <v>0.45</v>
      </c>
      <c r="E71" s="5">
        <v>6</v>
      </c>
      <c r="F71" s="7">
        <v>446</v>
      </c>
      <c r="G71" s="7">
        <f t="shared" si="12"/>
        <v>93.659999999999968</v>
      </c>
      <c r="H71" s="7">
        <f t="shared" si="13"/>
        <v>539.66</v>
      </c>
      <c r="I71" s="22"/>
      <c r="J71" s="36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" customHeight="1" x14ac:dyDescent="0.2">
      <c r="A72" s="26" t="s">
        <v>60</v>
      </c>
      <c r="B72" s="28" t="s">
        <v>237</v>
      </c>
      <c r="C72" s="5">
        <v>0.5</v>
      </c>
      <c r="D72" s="14">
        <v>0.45</v>
      </c>
      <c r="E72" s="5">
        <v>6</v>
      </c>
      <c r="F72" s="7">
        <v>617</v>
      </c>
      <c r="G72" s="7">
        <f t="shared" si="12"/>
        <v>129.56999999999994</v>
      </c>
      <c r="H72" s="7">
        <f t="shared" si="13"/>
        <v>746.56999999999994</v>
      </c>
      <c r="I72" s="22"/>
      <c r="J72" s="36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" customHeight="1" x14ac:dyDescent="0.2">
      <c r="A73" s="26" t="s">
        <v>60</v>
      </c>
      <c r="B73" s="28" t="s">
        <v>238</v>
      </c>
      <c r="C73" s="5">
        <v>0.5</v>
      </c>
      <c r="D73" s="14">
        <v>0.45</v>
      </c>
      <c r="E73" s="5">
        <v>6</v>
      </c>
      <c r="F73" s="7">
        <v>468</v>
      </c>
      <c r="G73" s="7">
        <f t="shared" si="12"/>
        <v>98.279999999999973</v>
      </c>
      <c r="H73" s="7">
        <f t="shared" si="13"/>
        <v>566.28</v>
      </c>
      <c r="I73" s="22"/>
      <c r="J73" s="36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" customHeight="1" x14ac:dyDescent="0.2">
      <c r="A74" s="26" t="s">
        <v>60</v>
      </c>
      <c r="B74" s="28" t="s">
        <v>239</v>
      </c>
      <c r="C74" s="5">
        <v>0.5</v>
      </c>
      <c r="D74" s="14">
        <v>0.45</v>
      </c>
      <c r="E74" s="5">
        <v>6</v>
      </c>
      <c r="F74" s="7">
        <v>520</v>
      </c>
      <c r="G74" s="7">
        <f t="shared" si="12"/>
        <v>109.19999999999993</v>
      </c>
      <c r="H74" s="7">
        <f t="shared" si="13"/>
        <v>629.19999999999993</v>
      </c>
      <c r="I74" s="22"/>
      <c r="J74" s="36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" customHeight="1" x14ac:dyDescent="0.2">
      <c r="A75" s="26" t="s">
        <v>60</v>
      </c>
      <c r="B75" s="28" t="s">
        <v>240</v>
      </c>
      <c r="C75" s="5">
        <v>0.5</v>
      </c>
      <c r="D75" s="14">
        <v>0.42</v>
      </c>
      <c r="E75" s="5">
        <v>6</v>
      </c>
      <c r="F75" s="7">
        <v>504</v>
      </c>
      <c r="G75" s="7">
        <f t="shared" si="12"/>
        <v>105.84000000000003</v>
      </c>
      <c r="H75" s="7">
        <f t="shared" si="13"/>
        <v>609.84</v>
      </c>
      <c r="I75" s="22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" customHeight="1" x14ac:dyDescent="0.2">
      <c r="A76" s="26" t="s">
        <v>60</v>
      </c>
      <c r="B76" s="28" t="s">
        <v>470</v>
      </c>
      <c r="C76" s="5">
        <v>0.7</v>
      </c>
      <c r="D76" s="14">
        <v>0.45300000000000001</v>
      </c>
      <c r="E76" s="5">
        <v>4</v>
      </c>
      <c r="F76" s="7">
        <v>2924</v>
      </c>
      <c r="G76" s="7">
        <f t="shared" si="12"/>
        <v>614.04</v>
      </c>
      <c r="H76" s="7">
        <f t="shared" si="13"/>
        <v>3538.04</v>
      </c>
      <c r="I76" s="22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" customHeight="1" x14ac:dyDescent="0.2">
      <c r="A77" s="26" t="s">
        <v>60</v>
      </c>
      <c r="B77" s="28" t="s">
        <v>471</v>
      </c>
      <c r="C77" s="5">
        <v>0.7</v>
      </c>
      <c r="D77" s="14">
        <v>0.45</v>
      </c>
      <c r="E77" s="5">
        <v>6</v>
      </c>
      <c r="F77" s="7">
        <v>247</v>
      </c>
      <c r="G77" s="7">
        <f t="shared" ref="G77" si="14">H77-F77</f>
        <v>51.870000000000005</v>
      </c>
      <c r="H77" s="7">
        <f t="shared" ref="H77" si="15">F77*1.21</f>
        <v>298.87</v>
      </c>
      <c r="I77" s="22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s="108" customFormat="1" ht="15" customHeight="1" x14ac:dyDescent="0.2">
      <c r="A78" s="101" t="s">
        <v>60</v>
      </c>
      <c r="B78" s="102" t="s">
        <v>560</v>
      </c>
      <c r="C78" s="103">
        <v>0.7</v>
      </c>
      <c r="D78" s="104">
        <v>0.35</v>
      </c>
      <c r="E78" s="103">
        <v>6</v>
      </c>
      <c r="F78" s="105">
        <v>370</v>
      </c>
      <c r="G78" s="105">
        <f t="shared" ref="G78" si="16">H78-F78</f>
        <v>77.699999999999989</v>
      </c>
      <c r="H78" s="105">
        <f t="shared" ref="H78" si="17">F78*1.21</f>
        <v>447.7</v>
      </c>
      <c r="I78" s="106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spans="1:26" ht="15" customHeight="1" x14ac:dyDescent="0.2">
      <c r="A79" s="26" t="s">
        <v>60</v>
      </c>
      <c r="B79" s="28" t="s">
        <v>385</v>
      </c>
      <c r="C79" s="5">
        <v>0.5</v>
      </c>
      <c r="D79" s="14">
        <v>0.45</v>
      </c>
      <c r="E79" s="5">
        <v>6</v>
      </c>
      <c r="F79" s="7">
        <v>434</v>
      </c>
      <c r="G79" s="7">
        <f t="shared" ref="G79:G88" si="18">H79-F79</f>
        <v>91.139999999999986</v>
      </c>
      <c r="H79" s="7">
        <f t="shared" ref="H79:H88" si="19">F79*1.21</f>
        <v>525.14</v>
      </c>
      <c r="I79" s="22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" customHeight="1" x14ac:dyDescent="0.2">
      <c r="A80" s="26" t="s">
        <v>60</v>
      </c>
      <c r="B80" s="28" t="s">
        <v>386</v>
      </c>
      <c r="C80" s="5">
        <v>0.5</v>
      </c>
      <c r="D80" s="14">
        <v>0.45</v>
      </c>
      <c r="E80" s="5">
        <v>6</v>
      </c>
      <c r="F80" s="7">
        <v>517</v>
      </c>
      <c r="G80" s="7">
        <f t="shared" si="18"/>
        <v>108.56999999999994</v>
      </c>
      <c r="H80" s="7">
        <f t="shared" si="19"/>
        <v>625.56999999999994</v>
      </c>
      <c r="I80" s="22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" customHeight="1" x14ac:dyDescent="0.2">
      <c r="A81" s="26" t="s">
        <v>60</v>
      </c>
      <c r="B81" s="28" t="s">
        <v>387</v>
      </c>
      <c r="C81" s="5">
        <v>0.5</v>
      </c>
      <c r="D81" s="14">
        <v>0.45</v>
      </c>
      <c r="E81" s="5">
        <v>6</v>
      </c>
      <c r="F81" s="7">
        <v>434</v>
      </c>
      <c r="G81" s="7">
        <f t="shared" si="18"/>
        <v>91.139999999999986</v>
      </c>
      <c r="H81" s="7">
        <f t="shared" si="19"/>
        <v>525.14</v>
      </c>
      <c r="I81" s="22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" customHeight="1" x14ac:dyDescent="0.2">
      <c r="A82" s="26" t="s">
        <v>60</v>
      </c>
      <c r="B82" s="28" t="s">
        <v>388</v>
      </c>
      <c r="C82" s="5">
        <v>0.5</v>
      </c>
      <c r="D82" s="14">
        <v>0.45</v>
      </c>
      <c r="E82" s="5">
        <v>6</v>
      </c>
      <c r="F82" s="7">
        <v>517</v>
      </c>
      <c r="G82" s="7">
        <f t="shared" si="18"/>
        <v>108.56999999999994</v>
      </c>
      <c r="H82" s="7">
        <f t="shared" si="19"/>
        <v>625.56999999999994</v>
      </c>
      <c r="I82" s="22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" customHeight="1" x14ac:dyDescent="0.2">
      <c r="A83" s="26" t="s">
        <v>60</v>
      </c>
      <c r="B83" s="28" t="s">
        <v>389</v>
      </c>
      <c r="C83" s="5">
        <v>0.5</v>
      </c>
      <c r="D83" s="14">
        <v>0.45</v>
      </c>
      <c r="E83" s="5">
        <v>6</v>
      </c>
      <c r="F83" s="7">
        <v>434</v>
      </c>
      <c r="G83" s="7">
        <f t="shared" si="18"/>
        <v>91.139999999999986</v>
      </c>
      <c r="H83" s="7">
        <f t="shared" si="19"/>
        <v>525.14</v>
      </c>
      <c r="I83" s="22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" customHeight="1" x14ac:dyDescent="0.2">
      <c r="A84" s="26" t="s">
        <v>60</v>
      </c>
      <c r="B84" s="28" t="s">
        <v>390</v>
      </c>
      <c r="C84" s="5">
        <v>0.5</v>
      </c>
      <c r="D84" s="14">
        <v>0.45</v>
      </c>
      <c r="E84" s="5">
        <v>6</v>
      </c>
      <c r="F84" s="7">
        <v>434</v>
      </c>
      <c r="G84" s="7">
        <f t="shared" si="18"/>
        <v>91.139999999999986</v>
      </c>
      <c r="H84" s="7">
        <f t="shared" si="19"/>
        <v>525.14</v>
      </c>
      <c r="I84" s="22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" customHeight="1" x14ac:dyDescent="0.2">
      <c r="A85" s="26" t="s">
        <v>60</v>
      </c>
      <c r="B85" s="28" t="s">
        <v>391</v>
      </c>
      <c r="C85" s="5">
        <v>0.5</v>
      </c>
      <c r="D85" s="14">
        <v>0.45</v>
      </c>
      <c r="E85" s="5">
        <v>6</v>
      </c>
      <c r="F85" s="7">
        <v>434</v>
      </c>
      <c r="G85" s="7">
        <f t="shared" si="18"/>
        <v>91.139999999999986</v>
      </c>
      <c r="H85" s="7">
        <f t="shared" si="19"/>
        <v>525.14</v>
      </c>
      <c r="I85" s="22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" customHeight="1" x14ac:dyDescent="0.2">
      <c r="A86" s="26" t="s">
        <v>60</v>
      </c>
      <c r="B86" s="28" t="s">
        <v>392</v>
      </c>
      <c r="C86" s="5">
        <v>0.5</v>
      </c>
      <c r="D86" s="14">
        <v>0.45</v>
      </c>
      <c r="E86" s="5">
        <v>6</v>
      </c>
      <c r="F86" s="7">
        <v>434</v>
      </c>
      <c r="G86" s="7">
        <f t="shared" si="18"/>
        <v>91.139999999999986</v>
      </c>
      <c r="H86" s="7">
        <f t="shared" si="19"/>
        <v>525.14</v>
      </c>
      <c r="I86" s="22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" customHeight="1" x14ac:dyDescent="0.2">
      <c r="A87" s="26" t="s">
        <v>60</v>
      </c>
      <c r="B87" s="28" t="s">
        <v>393</v>
      </c>
      <c r="C87" s="5">
        <v>0.5</v>
      </c>
      <c r="D87" s="14">
        <v>0.45</v>
      </c>
      <c r="E87" s="5">
        <v>6</v>
      </c>
      <c r="F87" s="7">
        <v>517</v>
      </c>
      <c r="G87" s="7">
        <f t="shared" si="18"/>
        <v>108.56999999999994</v>
      </c>
      <c r="H87" s="7">
        <f t="shared" si="19"/>
        <v>625.56999999999994</v>
      </c>
      <c r="I87" s="22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" customHeight="1" x14ac:dyDescent="0.2">
      <c r="A88" s="26" t="s">
        <v>60</v>
      </c>
      <c r="B88" s="28" t="s">
        <v>395</v>
      </c>
      <c r="C88" s="5">
        <v>0.5</v>
      </c>
      <c r="D88" s="14">
        <v>0.45</v>
      </c>
      <c r="E88" s="5">
        <v>6</v>
      </c>
      <c r="F88" s="7">
        <v>360</v>
      </c>
      <c r="G88" s="7">
        <f t="shared" si="18"/>
        <v>75.599999999999966</v>
      </c>
      <c r="H88" s="7">
        <f t="shared" si="19"/>
        <v>435.59999999999997</v>
      </c>
      <c r="I88" s="22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" customHeight="1" x14ac:dyDescent="0.2">
      <c r="A89" s="26" t="s">
        <v>28</v>
      </c>
      <c r="B89" s="28" t="s">
        <v>553</v>
      </c>
      <c r="C89" s="5">
        <v>0.5</v>
      </c>
      <c r="D89" s="14">
        <v>0.4</v>
      </c>
      <c r="E89" s="5">
        <v>6</v>
      </c>
      <c r="F89" s="7">
        <v>546</v>
      </c>
      <c r="G89" s="7">
        <f t="shared" ref="G89" si="20">H89-F89</f>
        <v>114.65999999999997</v>
      </c>
      <c r="H89" s="7">
        <f t="shared" ref="H89" si="21">F89*1.21</f>
        <v>660.66</v>
      </c>
      <c r="I89" s="22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" customHeight="1" x14ac:dyDescent="0.2">
      <c r="A90" s="26"/>
      <c r="B90" s="28"/>
      <c r="C90" s="5"/>
      <c r="D90" s="14"/>
      <c r="E90" s="5"/>
      <c r="F90" s="7"/>
      <c r="G90" s="7"/>
      <c r="H90" s="7"/>
      <c r="I90" s="22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" customHeight="1" x14ac:dyDescent="0.2">
      <c r="A91" s="23"/>
      <c r="B91" s="2"/>
      <c r="C91" s="2"/>
      <c r="D91" s="36"/>
      <c r="E91" s="2"/>
      <c r="F91" s="37"/>
      <c r="G91" s="38"/>
      <c r="H91" s="38"/>
      <c r="I91" s="22"/>
      <c r="J91" s="36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" customHeight="1" x14ac:dyDescent="0.2">
      <c r="A92" s="99" t="s">
        <v>241</v>
      </c>
      <c r="B92" s="96"/>
      <c r="C92" s="96"/>
      <c r="D92" s="96"/>
      <c r="E92" s="96"/>
      <c r="F92" s="96"/>
      <c r="G92" s="96"/>
      <c r="H92" s="96"/>
      <c r="I92" s="22"/>
      <c r="J92" s="36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" customHeight="1" x14ac:dyDescent="0.2">
      <c r="A93" s="26" t="s">
        <v>11</v>
      </c>
      <c r="B93" s="28" t="s">
        <v>242</v>
      </c>
      <c r="C93" s="5">
        <v>0.7</v>
      </c>
      <c r="D93" s="14">
        <v>0.4</v>
      </c>
      <c r="E93" s="5">
        <v>6</v>
      </c>
      <c r="F93" s="7">
        <v>886</v>
      </c>
      <c r="G93" s="7">
        <f t="shared" ref="G93:G176" si="22">H93-F93</f>
        <v>186.05999999999995</v>
      </c>
      <c r="H93" s="7">
        <f t="shared" ref="H93:H176" si="23">F93*1.21</f>
        <v>1072.06</v>
      </c>
      <c r="I93" s="22"/>
      <c r="J93" s="36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" customHeight="1" x14ac:dyDescent="0.2">
      <c r="A94" s="26" t="s">
        <v>11</v>
      </c>
      <c r="B94" s="28" t="s">
        <v>246</v>
      </c>
      <c r="C94" s="5">
        <v>0.7</v>
      </c>
      <c r="D94" s="14">
        <v>0.46</v>
      </c>
      <c r="E94" s="5">
        <v>6</v>
      </c>
      <c r="F94" s="7">
        <v>1024</v>
      </c>
      <c r="G94" s="7">
        <f>H94-F94</f>
        <v>215.03999999999996</v>
      </c>
      <c r="H94" s="7">
        <f>F94*1.21</f>
        <v>1239.04</v>
      </c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" customHeight="1" x14ac:dyDescent="0.2">
      <c r="A95" s="26" t="s">
        <v>11</v>
      </c>
      <c r="B95" s="28" t="s">
        <v>243</v>
      </c>
      <c r="C95" s="5">
        <v>0.7</v>
      </c>
      <c r="D95" s="14">
        <v>0.47399999999999998</v>
      </c>
      <c r="E95" s="5">
        <v>6</v>
      </c>
      <c r="F95" s="7">
        <v>866</v>
      </c>
      <c r="G95" s="7">
        <f t="shared" si="22"/>
        <v>181.8599999999999</v>
      </c>
      <c r="H95" s="7">
        <f t="shared" si="23"/>
        <v>1047.8599999999999</v>
      </c>
      <c r="I95" s="22"/>
      <c r="J95" s="36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" customHeight="1" x14ac:dyDescent="0.2">
      <c r="A96" s="26" t="s">
        <v>11</v>
      </c>
      <c r="B96" s="28" t="s">
        <v>531</v>
      </c>
      <c r="C96" s="5">
        <v>0.7</v>
      </c>
      <c r="D96" s="14">
        <v>0.47399999999999998</v>
      </c>
      <c r="E96" s="5">
        <v>6</v>
      </c>
      <c r="F96" s="7">
        <v>1198</v>
      </c>
      <c r="G96" s="7">
        <f t="shared" ref="G96" si="24">H96-F96</f>
        <v>251.57999999999993</v>
      </c>
      <c r="H96" s="7">
        <f t="shared" ref="H96" si="25">F96*1.21</f>
        <v>1449.58</v>
      </c>
      <c r="I96" s="22"/>
      <c r="J96" s="36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" customHeight="1" x14ac:dyDescent="0.2">
      <c r="A97" s="26" t="s">
        <v>11</v>
      </c>
      <c r="B97" s="28" t="s">
        <v>532</v>
      </c>
      <c r="C97" s="5">
        <v>0.7</v>
      </c>
      <c r="D97" s="14">
        <v>0.46</v>
      </c>
      <c r="E97" s="5">
        <v>6</v>
      </c>
      <c r="F97" s="7">
        <v>5936</v>
      </c>
      <c r="G97" s="7">
        <f>H97-F97</f>
        <v>1246.5599999999995</v>
      </c>
      <c r="H97" s="7">
        <f>F97*1.21</f>
        <v>7182.5599999999995</v>
      </c>
      <c r="I97" s="22"/>
      <c r="J97" s="36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" customHeight="1" x14ac:dyDescent="0.2">
      <c r="A98" s="26" t="s">
        <v>11</v>
      </c>
      <c r="B98" s="28" t="s">
        <v>533</v>
      </c>
      <c r="C98" s="5">
        <v>0.7</v>
      </c>
      <c r="D98" s="14">
        <v>0.47399999999999998</v>
      </c>
      <c r="E98" s="5">
        <v>6</v>
      </c>
      <c r="F98" s="7">
        <v>13935</v>
      </c>
      <c r="G98" s="7">
        <f t="shared" ref="G98:G99" si="26">H98-F98</f>
        <v>2926.3499999999985</v>
      </c>
      <c r="H98" s="7">
        <f t="shared" ref="H98:H99" si="27">F98*1.21</f>
        <v>16861.349999999999</v>
      </c>
      <c r="I98" s="22"/>
      <c r="J98" s="36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" customHeight="1" x14ac:dyDescent="0.2">
      <c r="A99" s="26" t="s">
        <v>11</v>
      </c>
      <c r="B99" s="28" t="s">
        <v>534</v>
      </c>
      <c r="C99" s="5">
        <v>0.7</v>
      </c>
      <c r="D99" s="14">
        <v>0.47399999999999998</v>
      </c>
      <c r="E99" s="5">
        <v>6</v>
      </c>
      <c r="F99" s="7">
        <v>24007</v>
      </c>
      <c r="G99" s="7">
        <f t="shared" si="26"/>
        <v>5041.4699999999975</v>
      </c>
      <c r="H99" s="7">
        <f t="shared" si="27"/>
        <v>29048.469999999998</v>
      </c>
      <c r="I99" s="22"/>
      <c r="J99" s="36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" customHeight="1" x14ac:dyDescent="0.2">
      <c r="A100" s="26" t="s">
        <v>11</v>
      </c>
      <c r="B100" s="28" t="s">
        <v>244</v>
      </c>
      <c r="C100" s="5">
        <v>0.7</v>
      </c>
      <c r="D100" s="14">
        <v>0.46600000000000003</v>
      </c>
      <c r="E100" s="5">
        <v>6</v>
      </c>
      <c r="F100" s="7">
        <v>1125</v>
      </c>
      <c r="G100" s="7">
        <f t="shared" si="22"/>
        <v>236.25</v>
      </c>
      <c r="H100" s="7">
        <f t="shared" si="23"/>
        <v>1361.25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" customHeight="1" x14ac:dyDescent="0.2">
      <c r="A101" s="26" t="s">
        <v>11</v>
      </c>
      <c r="B101" s="28" t="s">
        <v>245</v>
      </c>
      <c r="C101" s="5">
        <v>0.7</v>
      </c>
      <c r="D101" s="14">
        <v>0.57099999999999995</v>
      </c>
      <c r="E101" s="5">
        <v>6</v>
      </c>
      <c r="F101" s="7">
        <v>1798</v>
      </c>
      <c r="G101" s="7">
        <f t="shared" si="22"/>
        <v>377.57999999999993</v>
      </c>
      <c r="H101" s="7">
        <f t="shared" si="23"/>
        <v>2175.58</v>
      </c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" customHeight="1" x14ac:dyDescent="0.2">
      <c r="A102" s="26" t="s">
        <v>11</v>
      </c>
      <c r="B102" s="28" t="s">
        <v>247</v>
      </c>
      <c r="C102" s="5">
        <v>0.7</v>
      </c>
      <c r="D102" s="14">
        <v>0.54200000000000004</v>
      </c>
      <c r="E102" s="5">
        <v>6</v>
      </c>
      <c r="F102" s="7">
        <v>1515</v>
      </c>
      <c r="G102" s="7">
        <f t="shared" si="22"/>
        <v>318.14999999999986</v>
      </c>
      <c r="H102" s="7">
        <f t="shared" si="23"/>
        <v>1833.1499999999999</v>
      </c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" customHeight="1" x14ac:dyDescent="0.2">
      <c r="A103" s="26" t="s">
        <v>11</v>
      </c>
      <c r="B103" s="28" t="s">
        <v>248</v>
      </c>
      <c r="C103" s="5">
        <v>0.7</v>
      </c>
      <c r="D103" s="14">
        <v>0.61199999999999999</v>
      </c>
      <c r="E103" s="5">
        <v>6</v>
      </c>
      <c r="F103" s="7">
        <v>1188</v>
      </c>
      <c r="G103" s="7">
        <f t="shared" si="22"/>
        <v>249.48000000000002</v>
      </c>
      <c r="H103" s="7">
        <f t="shared" si="23"/>
        <v>1437.48</v>
      </c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" customHeight="1" x14ac:dyDescent="0.2">
      <c r="A104" s="26" t="s">
        <v>249</v>
      </c>
      <c r="B104" s="28" t="s">
        <v>250</v>
      </c>
      <c r="C104" s="5">
        <v>0.7</v>
      </c>
      <c r="D104" s="14">
        <v>0.43</v>
      </c>
      <c r="E104" s="5">
        <v>6</v>
      </c>
      <c r="F104" s="7">
        <v>663</v>
      </c>
      <c r="G104" s="7">
        <f t="shared" si="22"/>
        <v>139.23000000000002</v>
      </c>
      <c r="H104" s="7">
        <f t="shared" si="23"/>
        <v>802.23</v>
      </c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" customHeight="1" x14ac:dyDescent="0.2">
      <c r="A105" s="26" t="s">
        <v>249</v>
      </c>
      <c r="B105" s="28" t="s">
        <v>251</v>
      </c>
      <c r="C105" s="5">
        <v>0.7</v>
      </c>
      <c r="D105" s="14">
        <v>0.46300000000000002</v>
      </c>
      <c r="E105" s="5">
        <v>6</v>
      </c>
      <c r="F105" s="7">
        <v>1258</v>
      </c>
      <c r="G105" s="7">
        <f t="shared" si="22"/>
        <v>264.18000000000006</v>
      </c>
      <c r="H105" s="7">
        <f t="shared" si="23"/>
        <v>1522.18</v>
      </c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" customHeight="1" x14ac:dyDescent="0.2">
      <c r="A106" s="26" t="s">
        <v>249</v>
      </c>
      <c r="B106" s="28" t="s">
        <v>252</v>
      </c>
      <c r="C106" s="5">
        <v>0.7</v>
      </c>
      <c r="D106" s="14">
        <v>0.46300000000000002</v>
      </c>
      <c r="E106" s="5">
        <v>6</v>
      </c>
      <c r="F106" s="7">
        <v>1034</v>
      </c>
      <c r="G106" s="7">
        <f t="shared" si="22"/>
        <v>217.13999999999987</v>
      </c>
      <c r="H106" s="7">
        <f t="shared" si="23"/>
        <v>1251.1399999999999</v>
      </c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" customHeight="1" x14ac:dyDescent="0.2">
      <c r="A107" s="26" t="s">
        <v>60</v>
      </c>
      <c r="B107" s="28" t="s">
        <v>253</v>
      </c>
      <c r="C107" s="5">
        <v>0.7</v>
      </c>
      <c r="D107" s="14">
        <v>0.45</v>
      </c>
      <c r="E107" s="5">
        <v>6</v>
      </c>
      <c r="F107" s="7">
        <v>805</v>
      </c>
      <c r="G107" s="7">
        <f t="shared" si="22"/>
        <v>169.04999999999995</v>
      </c>
      <c r="H107" s="7">
        <f t="shared" si="23"/>
        <v>974.05</v>
      </c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" customHeight="1" x14ac:dyDescent="0.2">
      <c r="A108" s="26" t="s">
        <v>60</v>
      </c>
      <c r="B108" s="28" t="s">
        <v>254</v>
      </c>
      <c r="C108" s="5">
        <v>0.7</v>
      </c>
      <c r="D108" s="14">
        <v>0.45</v>
      </c>
      <c r="E108" s="5">
        <v>6</v>
      </c>
      <c r="F108" s="7">
        <v>929</v>
      </c>
      <c r="G108" s="7">
        <f t="shared" si="22"/>
        <v>195.08999999999992</v>
      </c>
      <c r="H108" s="7">
        <f t="shared" si="23"/>
        <v>1124.0899999999999</v>
      </c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" customHeight="1" x14ac:dyDescent="0.2">
      <c r="A109" s="26" t="s">
        <v>60</v>
      </c>
      <c r="B109" s="28" t="s">
        <v>464</v>
      </c>
      <c r="C109" s="5">
        <v>0.7</v>
      </c>
      <c r="D109" s="14">
        <v>0.48</v>
      </c>
      <c r="E109" s="5">
        <v>6</v>
      </c>
      <c r="F109" s="7">
        <v>1074</v>
      </c>
      <c r="G109" s="7">
        <f t="shared" ref="G109" si="28">H109-F109</f>
        <v>225.53999999999996</v>
      </c>
      <c r="H109" s="7">
        <f t="shared" ref="H109" si="29">F109*1.21</f>
        <v>1299.54</v>
      </c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" customHeight="1" x14ac:dyDescent="0.2">
      <c r="A110" s="26" t="s">
        <v>255</v>
      </c>
      <c r="B110" s="28" t="s">
        <v>406</v>
      </c>
      <c r="C110" s="5">
        <v>0.7</v>
      </c>
      <c r="D110" s="14">
        <v>0.4</v>
      </c>
      <c r="E110" s="5">
        <v>6</v>
      </c>
      <c r="F110" s="7">
        <v>308</v>
      </c>
      <c r="G110" s="7">
        <f t="shared" si="22"/>
        <v>64.680000000000007</v>
      </c>
      <c r="H110" s="7">
        <f t="shared" si="23"/>
        <v>372.68</v>
      </c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" customHeight="1" x14ac:dyDescent="0.2">
      <c r="A111" s="26" t="s">
        <v>249</v>
      </c>
      <c r="B111" s="28" t="s">
        <v>256</v>
      </c>
      <c r="C111" s="5">
        <v>0.7</v>
      </c>
      <c r="D111" s="14">
        <v>0.43</v>
      </c>
      <c r="E111" s="5">
        <v>6</v>
      </c>
      <c r="F111" s="7">
        <v>851</v>
      </c>
      <c r="G111" s="7">
        <f t="shared" si="22"/>
        <v>178.71000000000004</v>
      </c>
      <c r="H111" s="7">
        <f t="shared" si="23"/>
        <v>1029.71</v>
      </c>
      <c r="I111" s="7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" customHeight="1" x14ac:dyDescent="0.2">
      <c r="A112" s="26" t="s">
        <v>249</v>
      </c>
      <c r="B112" s="28" t="s">
        <v>419</v>
      </c>
      <c r="C112" s="5">
        <v>0.7</v>
      </c>
      <c r="D112" s="14">
        <v>0.45</v>
      </c>
      <c r="E112" s="5">
        <v>6</v>
      </c>
      <c r="F112" s="7">
        <v>829</v>
      </c>
      <c r="G112" s="7">
        <f t="shared" si="22"/>
        <v>174.08999999999992</v>
      </c>
      <c r="H112" s="7">
        <f t="shared" si="23"/>
        <v>1003.0899999999999</v>
      </c>
      <c r="I112" s="7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" customHeight="1" x14ac:dyDescent="0.2">
      <c r="A113" s="26" t="s">
        <v>249</v>
      </c>
      <c r="B113" s="28" t="s">
        <v>420</v>
      </c>
      <c r="C113" s="5">
        <v>0.7</v>
      </c>
      <c r="D113" s="14">
        <v>0.49099999999999999</v>
      </c>
      <c r="E113" s="5">
        <v>6</v>
      </c>
      <c r="F113" s="7">
        <v>982</v>
      </c>
      <c r="G113" s="7">
        <f t="shared" si="22"/>
        <v>206.22000000000003</v>
      </c>
      <c r="H113" s="7">
        <f t="shared" si="23"/>
        <v>1188.22</v>
      </c>
      <c r="I113" s="7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" customHeight="1" x14ac:dyDescent="0.2">
      <c r="A114" s="26" t="s">
        <v>249</v>
      </c>
      <c r="B114" s="28" t="s">
        <v>421</v>
      </c>
      <c r="C114" s="5">
        <v>0.7</v>
      </c>
      <c r="D114" s="14">
        <v>0.505</v>
      </c>
      <c r="E114" s="5">
        <v>6</v>
      </c>
      <c r="F114" s="7">
        <v>914</v>
      </c>
      <c r="G114" s="7">
        <f t="shared" si="22"/>
        <v>191.94000000000005</v>
      </c>
      <c r="H114" s="7">
        <f t="shared" si="23"/>
        <v>1105.94</v>
      </c>
      <c r="I114" s="7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" customHeight="1" x14ac:dyDescent="0.2">
      <c r="A115" s="26" t="s">
        <v>11</v>
      </c>
      <c r="B115" s="28" t="s">
        <v>257</v>
      </c>
      <c r="C115" s="5">
        <v>0.7</v>
      </c>
      <c r="D115" s="14">
        <v>0.43</v>
      </c>
      <c r="E115" s="5">
        <v>6</v>
      </c>
      <c r="F115" s="7">
        <v>1079</v>
      </c>
      <c r="G115" s="7">
        <f t="shared" si="22"/>
        <v>226.58999999999992</v>
      </c>
      <c r="H115" s="7">
        <f t="shared" si="23"/>
        <v>1305.5899999999999</v>
      </c>
      <c r="I115" s="7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" customHeight="1" x14ac:dyDescent="0.2">
      <c r="A116" s="26" t="s">
        <v>11</v>
      </c>
      <c r="B116" s="28" t="s">
        <v>258</v>
      </c>
      <c r="C116" s="5">
        <v>0.7</v>
      </c>
      <c r="D116" s="14">
        <v>0.43</v>
      </c>
      <c r="E116" s="5">
        <v>6</v>
      </c>
      <c r="F116" s="7">
        <v>4646</v>
      </c>
      <c r="G116" s="7">
        <f t="shared" si="22"/>
        <v>975.65999999999985</v>
      </c>
      <c r="H116" s="7">
        <f t="shared" si="23"/>
        <v>5621.66</v>
      </c>
      <c r="I116" s="7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" customHeight="1" x14ac:dyDescent="0.2">
      <c r="A117" s="26" t="s">
        <v>249</v>
      </c>
      <c r="B117" s="28" t="s">
        <v>259</v>
      </c>
      <c r="C117" s="5">
        <v>0.7</v>
      </c>
      <c r="D117" s="14">
        <v>0.18</v>
      </c>
      <c r="E117" s="5">
        <v>6</v>
      </c>
      <c r="F117" s="7">
        <v>669</v>
      </c>
      <c r="G117" s="7">
        <f t="shared" si="22"/>
        <v>140.49</v>
      </c>
      <c r="H117" s="7">
        <f t="shared" si="23"/>
        <v>809.49</v>
      </c>
      <c r="I117" s="7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" customHeight="1" x14ac:dyDescent="0.2">
      <c r="A118" s="26" t="s">
        <v>249</v>
      </c>
      <c r="B118" s="28" t="s">
        <v>260</v>
      </c>
      <c r="C118" s="5">
        <v>0.7</v>
      </c>
      <c r="D118" s="14">
        <v>0.4</v>
      </c>
      <c r="E118" s="5">
        <v>6</v>
      </c>
      <c r="F118" s="7">
        <v>1079</v>
      </c>
      <c r="G118" s="7">
        <f t="shared" si="22"/>
        <v>226.58999999999992</v>
      </c>
      <c r="H118" s="7">
        <f t="shared" si="23"/>
        <v>1305.5899999999999</v>
      </c>
      <c r="I118" s="7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" customHeight="1" x14ac:dyDescent="0.2">
      <c r="A119" s="26" t="s">
        <v>249</v>
      </c>
      <c r="B119" s="28" t="s">
        <v>261</v>
      </c>
      <c r="C119" s="5">
        <v>0.7</v>
      </c>
      <c r="D119" s="14">
        <v>0.4</v>
      </c>
      <c r="E119" s="5">
        <v>6</v>
      </c>
      <c r="F119" s="7">
        <v>1431</v>
      </c>
      <c r="G119" s="7">
        <f t="shared" si="22"/>
        <v>300.51</v>
      </c>
      <c r="H119" s="7">
        <f t="shared" si="23"/>
        <v>1731.51</v>
      </c>
      <c r="I119" s="7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" customHeight="1" x14ac:dyDescent="0.2">
      <c r="A120" s="26" t="s">
        <v>11</v>
      </c>
      <c r="B120" s="28" t="s">
        <v>535</v>
      </c>
      <c r="C120" s="5">
        <v>0.7</v>
      </c>
      <c r="D120" s="14">
        <v>0.4</v>
      </c>
      <c r="E120" s="5">
        <v>6</v>
      </c>
      <c r="F120" s="7">
        <v>780</v>
      </c>
      <c r="G120" s="7">
        <f>H120-F120</f>
        <v>163.79999999999995</v>
      </c>
      <c r="H120" s="7">
        <f>F120*1.21</f>
        <v>943.8</v>
      </c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" customHeight="1" x14ac:dyDescent="0.2">
      <c r="A121" s="26" t="s">
        <v>11</v>
      </c>
      <c r="B121" s="28" t="s">
        <v>536</v>
      </c>
      <c r="C121" s="5">
        <v>0.7</v>
      </c>
      <c r="D121" s="14">
        <v>0.4</v>
      </c>
      <c r="E121" s="5">
        <v>12</v>
      </c>
      <c r="F121" s="7">
        <v>564</v>
      </c>
      <c r="G121" s="7">
        <f>H121-F121</f>
        <v>118.43999999999994</v>
      </c>
      <c r="H121" s="7">
        <f>F121*1.21</f>
        <v>682.43999999999994</v>
      </c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" customHeight="1" x14ac:dyDescent="0.2">
      <c r="A122" s="26" t="s">
        <v>11</v>
      </c>
      <c r="B122" s="28" t="s">
        <v>265</v>
      </c>
      <c r="C122" s="5">
        <v>0.7</v>
      </c>
      <c r="D122" s="14">
        <v>0.46</v>
      </c>
      <c r="E122" s="5">
        <v>6</v>
      </c>
      <c r="F122" s="7">
        <v>3702</v>
      </c>
      <c r="G122" s="7">
        <f>H122-F122</f>
        <v>777.42000000000007</v>
      </c>
      <c r="H122" s="7">
        <f>F122*1.21</f>
        <v>4479.42</v>
      </c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" customHeight="1" x14ac:dyDescent="0.2">
      <c r="A123" s="26" t="s">
        <v>11</v>
      </c>
      <c r="B123" s="28" t="s">
        <v>262</v>
      </c>
      <c r="C123" s="5">
        <v>0.7</v>
      </c>
      <c r="D123" s="14">
        <v>0.43</v>
      </c>
      <c r="E123" s="5">
        <v>6</v>
      </c>
      <c r="F123" s="7">
        <v>2117</v>
      </c>
      <c r="G123" s="7">
        <f t="shared" ref="G123" si="30">H123-F123</f>
        <v>444.56999999999971</v>
      </c>
      <c r="H123" s="7">
        <f t="shared" ref="H123" si="31">F123*1.21</f>
        <v>2561.5699999999997</v>
      </c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" customHeight="1" x14ac:dyDescent="0.2">
      <c r="A124" s="26" t="s">
        <v>11</v>
      </c>
      <c r="B124" s="28" t="s">
        <v>537</v>
      </c>
      <c r="C124" s="5">
        <v>0.7</v>
      </c>
      <c r="D124" s="14">
        <v>0.46</v>
      </c>
      <c r="E124" s="5">
        <v>6</v>
      </c>
      <c r="F124" s="7">
        <v>15151</v>
      </c>
      <c r="G124" s="7">
        <f>H124-F124</f>
        <v>3181.7099999999991</v>
      </c>
      <c r="H124" s="7">
        <f>F124*1.21</f>
        <v>18332.71</v>
      </c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" customHeight="1" x14ac:dyDescent="0.2">
      <c r="A125" s="26" t="s">
        <v>11</v>
      </c>
      <c r="B125" s="28" t="s">
        <v>538</v>
      </c>
      <c r="C125" s="5">
        <v>0.7</v>
      </c>
      <c r="D125" s="14">
        <v>0.43</v>
      </c>
      <c r="E125" s="5">
        <v>6</v>
      </c>
      <c r="F125" s="7">
        <v>15804</v>
      </c>
      <c r="G125" s="7">
        <f t="shared" si="22"/>
        <v>3318.84</v>
      </c>
      <c r="H125" s="7">
        <f t="shared" si="23"/>
        <v>19122.84</v>
      </c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" customHeight="1" x14ac:dyDescent="0.2">
      <c r="A126" s="26" t="s">
        <v>11</v>
      </c>
      <c r="B126" s="28" t="s">
        <v>266</v>
      </c>
      <c r="C126" s="5">
        <v>0.7</v>
      </c>
      <c r="D126" s="14">
        <v>0.55700000000000005</v>
      </c>
      <c r="E126" s="5">
        <v>6</v>
      </c>
      <c r="F126" s="7">
        <v>43102</v>
      </c>
      <c r="G126" s="7">
        <f>H126-F126</f>
        <v>9051.4199999999983</v>
      </c>
      <c r="H126" s="7">
        <f>F126*1.21</f>
        <v>52153.42</v>
      </c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" customHeight="1" x14ac:dyDescent="0.2">
      <c r="A127" s="26" t="s">
        <v>11</v>
      </c>
      <c r="B127" s="28" t="s">
        <v>539</v>
      </c>
      <c r="C127" s="5">
        <v>0.7</v>
      </c>
      <c r="D127" s="14">
        <v>0.4</v>
      </c>
      <c r="E127" s="5">
        <v>6</v>
      </c>
      <c r="F127" s="7">
        <v>1664</v>
      </c>
      <c r="G127" s="7">
        <f>H127-F127</f>
        <v>349.44000000000005</v>
      </c>
      <c r="H127" s="7">
        <f>F127*1.21</f>
        <v>2013.44</v>
      </c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" customHeight="1" x14ac:dyDescent="0.2">
      <c r="A128" s="26" t="s">
        <v>11</v>
      </c>
      <c r="B128" s="28" t="s">
        <v>540</v>
      </c>
      <c r="C128" s="5">
        <v>0.7</v>
      </c>
      <c r="D128" s="14">
        <v>0.4</v>
      </c>
      <c r="E128" s="5">
        <v>6</v>
      </c>
      <c r="F128" s="7">
        <v>1475</v>
      </c>
      <c r="G128" s="7">
        <f>H128-F128</f>
        <v>309.75</v>
      </c>
      <c r="H128" s="7">
        <f>F128*1.21</f>
        <v>1784.75</v>
      </c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" customHeight="1" x14ac:dyDescent="0.2">
      <c r="A129" s="26" t="s">
        <v>11</v>
      </c>
      <c r="B129" s="28" t="s">
        <v>542</v>
      </c>
      <c r="C129" s="5">
        <v>0.7</v>
      </c>
      <c r="D129" s="14">
        <v>0.4</v>
      </c>
      <c r="E129" s="5">
        <v>6</v>
      </c>
      <c r="F129" s="7">
        <v>1882</v>
      </c>
      <c r="G129" s="7">
        <f>H129-F129</f>
        <v>395.2199999999998</v>
      </c>
      <c r="H129" s="7">
        <f>F129*1.21</f>
        <v>2277.2199999999998</v>
      </c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" customHeight="1" x14ac:dyDescent="0.2">
      <c r="A130" s="26" t="s">
        <v>11</v>
      </c>
      <c r="B130" s="28" t="s">
        <v>541</v>
      </c>
      <c r="C130" s="5">
        <v>0.7</v>
      </c>
      <c r="D130" s="14">
        <v>0.4</v>
      </c>
      <c r="E130" s="5">
        <v>6</v>
      </c>
      <c r="F130" s="7">
        <v>1752</v>
      </c>
      <c r="G130" s="7">
        <f>H130-F130</f>
        <v>367.92000000000007</v>
      </c>
      <c r="H130" s="7">
        <f>F130*1.21</f>
        <v>2119.92</v>
      </c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" customHeight="1" x14ac:dyDescent="0.2">
      <c r="A131" s="26" t="s">
        <v>11</v>
      </c>
      <c r="B131" s="28" t="s">
        <v>263</v>
      </c>
      <c r="C131" s="5">
        <v>0.7</v>
      </c>
      <c r="D131" s="14">
        <v>0.43</v>
      </c>
      <c r="E131" s="5">
        <v>6</v>
      </c>
      <c r="F131" s="7">
        <v>970</v>
      </c>
      <c r="G131" s="7">
        <f t="shared" si="22"/>
        <v>203.70000000000005</v>
      </c>
      <c r="H131" s="7">
        <f t="shared" si="23"/>
        <v>1173.7</v>
      </c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" customHeight="1" x14ac:dyDescent="0.2">
      <c r="A132" s="26" t="s">
        <v>11</v>
      </c>
      <c r="B132" s="28" t="s">
        <v>264</v>
      </c>
      <c r="C132" s="5">
        <v>0.7</v>
      </c>
      <c r="D132" s="14">
        <v>0.43</v>
      </c>
      <c r="E132" s="5">
        <v>6</v>
      </c>
      <c r="F132" s="7">
        <v>1050</v>
      </c>
      <c r="G132" s="7">
        <f>H132-F132</f>
        <v>220.5</v>
      </c>
      <c r="H132" s="7">
        <f>F132*1.21</f>
        <v>1270.5</v>
      </c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" customHeight="1" x14ac:dyDescent="0.2">
      <c r="A133" s="26" t="s">
        <v>11</v>
      </c>
      <c r="B133" s="28" t="s">
        <v>543</v>
      </c>
      <c r="C133" s="5">
        <v>0.7</v>
      </c>
      <c r="D133" s="14">
        <v>0.46</v>
      </c>
      <c r="E133" s="5">
        <v>6</v>
      </c>
      <c r="F133" s="7">
        <v>1436</v>
      </c>
      <c r="G133" s="7">
        <f t="shared" si="22"/>
        <v>301.55999999999995</v>
      </c>
      <c r="H133" s="7">
        <f t="shared" si="23"/>
        <v>1737.56</v>
      </c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" customHeight="1" x14ac:dyDescent="0.2">
      <c r="A134" s="26" t="s">
        <v>179</v>
      </c>
      <c r="B134" s="28" t="s">
        <v>267</v>
      </c>
      <c r="C134" s="5">
        <v>0.7</v>
      </c>
      <c r="D134" s="14">
        <v>0.49199999999999999</v>
      </c>
      <c r="E134" s="5">
        <v>6</v>
      </c>
      <c r="F134" s="7">
        <v>746</v>
      </c>
      <c r="G134" s="7">
        <f t="shared" si="22"/>
        <v>156.65999999999997</v>
      </c>
      <c r="H134" s="7">
        <f t="shared" si="23"/>
        <v>902.66</v>
      </c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" customHeight="1" x14ac:dyDescent="0.2">
      <c r="A135" s="26" t="s">
        <v>179</v>
      </c>
      <c r="B135" s="28" t="s">
        <v>557</v>
      </c>
      <c r="C135" s="5">
        <v>0.7</v>
      </c>
      <c r="D135" s="14">
        <v>0.49199999999999999</v>
      </c>
      <c r="E135" s="5">
        <v>6</v>
      </c>
      <c r="F135" s="7">
        <v>1550</v>
      </c>
      <c r="G135" s="7">
        <f t="shared" si="22"/>
        <v>325.5</v>
      </c>
      <c r="H135" s="7">
        <f t="shared" si="23"/>
        <v>1875.5</v>
      </c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" customHeight="1" x14ac:dyDescent="0.2">
      <c r="A136" s="26" t="s">
        <v>179</v>
      </c>
      <c r="B136" s="28" t="s">
        <v>268</v>
      </c>
      <c r="C136" s="5">
        <v>0.7</v>
      </c>
      <c r="D136" s="14">
        <v>0.45</v>
      </c>
      <c r="E136" s="5">
        <v>6</v>
      </c>
      <c r="F136" s="7">
        <v>562</v>
      </c>
      <c r="G136" s="7">
        <f t="shared" si="22"/>
        <v>118.01999999999998</v>
      </c>
      <c r="H136" s="7">
        <f t="shared" si="23"/>
        <v>680.02</v>
      </c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" customHeight="1" x14ac:dyDescent="0.2">
      <c r="A137" s="26" t="s">
        <v>179</v>
      </c>
      <c r="B137" s="28" t="s">
        <v>555</v>
      </c>
      <c r="C137" s="5">
        <v>0.7</v>
      </c>
      <c r="D137" s="14">
        <v>0.60499999999999998</v>
      </c>
      <c r="E137" s="5">
        <v>6</v>
      </c>
      <c r="F137" s="7">
        <v>1878</v>
      </c>
      <c r="G137" s="7">
        <f t="shared" ref="G137:G139" si="32">H137-F137</f>
        <v>394.38000000000011</v>
      </c>
      <c r="H137" s="7">
        <f t="shared" ref="H137:H139" si="33">F137*1.21</f>
        <v>2272.38</v>
      </c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" customHeight="1" x14ac:dyDescent="0.2">
      <c r="A138" s="26" t="s">
        <v>179</v>
      </c>
      <c r="B138" s="28" t="s">
        <v>556</v>
      </c>
      <c r="C138" s="5">
        <v>0.7</v>
      </c>
      <c r="D138" s="14">
        <v>0.59499999999999997</v>
      </c>
      <c r="E138" s="5">
        <v>6</v>
      </c>
      <c r="F138" s="7">
        <v>1505</v>
      </c>
      <c r="G138" s="7">
        <f t="shared" si="32"/>
        <v>316.04999999999995</v>
      </c>
      <c r="H138" s="7">
        <f t="shared" si="33"/>
        <v>1821.05</v>
      </c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" customHeight="1" x14ac:dyDescent="0.2">
      <c r="A139" s="26" t="s">
        <v>179</v>
      </c>
      <c r="B139" s="28" t="s">
        <v>558</v>
      </c>
      <c r="C139" s="5">
        <v>0.7</v>
      </c>
      <c r="D139" s="14">
        <v>0.42</v>
      </c>
      <c r="E139" s="5">
        <v>6</v>
      </c>
      <c r="F139" s="7">
        <v>368</v>
      </c>
      <c r="G139" s="7">
        <f t="shared" si="32"/>
        <v>77.279999999999973</v>
      </c>
      <c r="H139" s="7">
        <f t="shared" si="33"/>
        <v>445.28</v>
      </c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" customHeight="1" x14ac:dyDescent="0.2">
      <c r="A140" s="26" t="s">
        <v>179</v>
      </c>
      <c r="B140" s="28" t="s">
        <v>559</v>
      </c>
      <c r="C140" s="5">
        <v>0.7</v>
      </c>
      <c r="D140" s="14">
        <v>0.49199999999999999</v>
      </c>
      <c r="E140" s="5">
        <v>6</v>
      </c>
      <c r="F140" s="7">
        <v>818</v>
      </c>
      <c r="G140" s="7">
        <f t="shared" ref="G140" si="34">H140-F140</f>
        <v>171.77999999999997</v>
      </c>
      <c r="H140" s="7">
        <f t="shared" ref="H140" si="35">F140*1.21</f>
        <v>989.78</v>
      </c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" customHeight="1" x14ac:dyDescent="0.2">
      <c r="A141" s="26" t="s">
        <v>249</v>
      </c>
      <c r="B141" s="28" t="s">
        <v>269</v>
      </c>
      <c r="C141" s="5">
        <v>0.7</v>
      </c>
      <c r="D141" s="14">
        <v>0.4</v>
      </c>
      <c r="E141" s="5">
        <v>6</v>
      </c>
      <c r="F141" s="7">
        <v>320</v>
      </c>
      <c r="G141" s="7">
        <f t="shared" si="22"/>
        <v>67.199999999999989</v>
      </c>
      <c r="H141" s="7">
        <f t="shared" si="23"/>
        <v>387.2</v>
      </c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" customHeight="1" x14ac:dyDescent="0.2">
      <c r="A142" s="26" t="s">
        <v>249</v>
      </c>
      <c r="B142" s="28" t="s">
        <v>270</v>
      </c>
      <c r="C142" s="5">
        <v>0.7</v>
      </c>
      <c r="D142" s="14">
        <v>0.4</v>
      </c>
      <c r="E142" s="5">
        <v>6</v>
      </c>
      <c r="F142" s="7">
        <v>572</v>
      </c>
      <c r="G142" s="7">
        <f t="shared" si="22"/>
        <v>120.12</v>
      </c>
      <c r="H142" s="7">
        <f t="shared" si="23"/>
        <v>692.12</v>
      </c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" customHeight="1" x14ac:dyDescent="0.2">
      <c r="A143" s="26" t="s">
        <v>249</v>
      </c>
      <c r="B143" s="28" t="s">
        <v>271</v>
      </c>
      <c r="C143" s="5">
        <v>0.7</v>
      </c>
      <c r="D143" s="14">
        <v>0.4</v>
      </c>
      <c r="E143" s="5">
        <v>6</v>
      </c>
      <c r="F143" s="7">
        <v>2565</v>
      </c>
      <c r="G143" s="7">
        <f t="shared" si="22"/>
        <v>538.65000000000009</v>
      </c>
      <c r="H143" s="7">
        <f t="shared" si="23"/>
        <v>3103.65</v>
      </c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" customHeight="1" x14ac:dyDescent="0.2">
      <c r="A144" s="26" t="s">
        <v>249</v>
      </c>
      <c r="B144" s="28" t="s">
        <v>272</v>
      </c>
      <c r="C144" s="5">
        <v>0.7</v>
      </c>
      <c r="D144" s="14">
        <v>0.4</v>
      </c>
      <c r="E144" s="5">
        <v>6</v>
      </c>
      <c r="F144" s="7">
        <v>19617</v>
      </c>
      <c r="G144" s="7">
        <f t="shared" si="22"/>
        <v>4119.57</v>
      </c>
      <c r="H144" s="7">
        <f t="shared" si="23"/>
        <v>23736.57</v>
      </c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" customHeight="1" x14ac:dyDescent="0.2">
      <c r="A145" s="26" t="s">
        <v>249</v>
      </c>
      <c r="B145" s="28" t="s">
        <v>273</v>
      </c>
      <c r="C145" s="5">
        <v>1</v>
      </c>
      <c r="D145" s="14">
        <v>0.4</v>
      </c>
      <c r="E145" s="5">
        <v>12</v>
      </c>
      <c r="F145" s="7">
        <v>681</v>
      </c>
      <c r="G145" s="7">
        <f t="shared" si="22"/>
        <v>143.01</v>
      </c>
      <c r="H145" s="7">
        <f t="shared" si="23"/>
        <v>824.01</v>
      </c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 x14ac:dyDescent="0.2">
      <c r="A146" s="26" t="s">
        <v>255</v>
      </c>
      <c r="B146" s="28" t="s">
        <v>274</v>
      </c>
      <c r="C146" s="5">
        <v>0.7</v>
      </c>
      <c r="D146" s="14">
        <v>0.35</v>
      </c>
      <c r="E146" s="5">
        <v>6</v>
      </c>
      <c r="F146" s="7">
        <v>434</v>
      </c>
      <c r="G146" s="7">
        <f t="shared" si="22"/>
        <v>91.139999999999986</v>
      </c>
      <c r="H146" s="7">
        <f t="shared" si="23"/>
        <v>525.14</v>
      </c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" customHeight="1" x14ac:dyDescent="0.2">
      <c r="A147" s="26" t="s">
        <v>255</v>
      </c>
      <c r="B147" s="28" t="s">
        <v>274</v>
      </c>
      <c r="C147" s="5">
        <v>1</v>
      </c>
      <c r="D147" s="14">
        <v>0.35</v>
      </c>
      <c r="E147" s="5">
        <v>6</v>
      </c>
      <c r="F147" s="7">
        <v>610</v>
      </c>
      <c r="G147" s="7">
        <f t="shared" si="22"/>
        <v>128.10000000000002</v>
      </c>
      <c r="H147" s="7">
        <f t="shared" si="23"/>
        <v>738.1</v>
      </c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" customHeight="1" x14ac:dyDescent="0.2">
      <c r="A148" s="26" t="s">
        <v>255</v>
      </c>
      <c r="B148" s="28" t="s">
        <v>275</v>
      </c>
      <c r="C148" s="5">
        <v>0.7</v>
      </c>
      <c r="D148" s="14">
        <v>0.5</v>
      </c>
      <c r="E148" s="5">
        <v>6</v>
      </c>
      <c r="F148" s="7">
        <v>654</v>
      </c>
      <c r="G148" s="7">
        <f t="shared" si="22"/>
        <v>137.34000000000003</v>
      </c>
      <c r="H148" s="7">
        <f t="shared" si="23"/>
        <v>791.34</v>
      </c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" customHeight="1" x14ac:dyDescent="0.2">
      <c r="A149" s="26" t="s">
        <v>255</v>
      </c>
      <c r="B149" s="28" t="s">
        <v>276</v>
      </c>
      <c r="C149" s="5">
        <v>0.7</v>
      </c>
      <c r="D149" s="14">
        <v>0.5</v>
      </c>
      <c r="E149" s="5">
        <v>6</v>
      </c>
      <c r="F149" s="7">
        <v>654</v>
      </c>
      <c r="G149" s="7">
        <f t="shared" si="22"/>
        <v>137.34000000000003</v>
      </c>
      <c r="H149" s="7">
        <f t="shared" si="23"/>
        <v>791.34</v>
      </c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" customHeight="1" x14ac:dyDescent="0.2">
      <c r="A150" s="26" t="s">
        <v>255</v>
      </c>
      <c r="B150" s="28" t="s">
        <v>418</v>
      </c>
      <c r="C150" s="5">
        <v>0.7</v>
      </c>
      <c r="D150" s="14">
        <v>0.5</v>
      </c>
      <c r="E150" s="5">
        <v>6</v>
      </c>
      <c r="F150" s="7">
        <v>654</v>
      </c>
      <c r="G150" s="7">
        <f>H150-F150</f>
        <v>137.34000000000003</v>
      </c>
      <c r="H150" s="7">
        <f>F150*1.21</f>
        <v>791.34</v>
      </c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" customHeight="1" x14ac:dyDescent="0.2">
      <c r="A151" s="26" t="s">
        <v>255</v>
      </c>
      <c r="B151" s="28" t="s">
        <v>277</v>
      </c>
      <c r="C151" s="5">
        <v>0.7</v>
      </c>
      <c r="D151" s="14">
        <v>0.35</v>
      </c>
      <c r="E151" s="5">
        <v>6</v>
      </c>
      <c r="F151" s="7">
        <v>434</v>
      </c>
      <c r="G151" s="7">
        <f t="shared" si="22"/>
        <v>91.139999999999986</v>
      </c>
      <c r="H151" s="7">
        <f t="shared" si="23"/>
        <v>525.14</v>
      </c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" customHeight="1" x14ac:dyDescent="0.2">
      <c r="A152" s="26" t="s">
        <v>255</v>
      </c>
      <c r="B152" s="28" t="s">
        <v>277</v>
      </c>
      <c r="C152" s="5">
        <v>1</v>
      </c>
      <c r="D152" s="14">
        <v>0.35</v>
      </c>
      <c r="E152" s="5">
        <v>6</v>
      </c>
      <c r="F152" s="7">
        <v>610</v>
      </c>
      <c r="G152" s="7">
        <f t="shared" si="22"/>
        <v>128.10000000000002</v>
      </c>
      <c r="H152" s="7">
        <f t="shared" si="23"/>
        <v>738.1</v>
      </c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" customHeight="1" x14ac:dyDescent="0.2">
      <c r="A153" s="26" t="s">
        <v>255</v>
      </c>
      <c r="B153" s="28" t="s">
        <v>278</v>
      </c>
      <c r="C153" s="5">
        <v>0.7</v>
      </c>
      <c r="D153" s="14">
        <v>0.4</v>
      </c>
      <c r="E153" s="5">
        <v>6</v>
      </c>
      <c r="F153" s="7">
        <v>585</v>
      </c>
      <c r="G153" s="7">
        <f t="shared" si="22"/>
        <v>122.85000000000002</v>
      </c>
      <c r="H153" s="7">
        <f t="shared" si="23"/>
        <v>707.85</v>
      </c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" customHeight="1" x14ac:dyDescent="0.2">
      <c r="A154" s="26" t="s">
        <v>255</v>
      </c>
      <c r="B154" s="28" t="s">
        <v>278</v>
      </c>
      <c r="C154" s="5">
        <v>1</v>
      </c>
      <c r="D154" s="14">
        <v>0.4</v>
      </c>
      <c r="E154" s="5">
        <v>6</v>
      </c>
      <c r="F154" s="7">
        <v>766</v>
      </c>
      <c r="G154" s="7">
        <f t="shared" si="22"/>
        <v>160.86000000000001</v>
      </c>
      <c r="H154" s="7">
        <f t="shared" si="23"/>
        <v>926.86</v>
      </c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" customHeight="1" x14ac:dyDescent="0.2">
      <c r="A155" s="26" t="s">
        <v>255</v>
      </c>
      <c r="B155" s="28" t="s">
        <v>279</v>
      </c>
      <c r="C155" s="5">
        <v>0.7</v>
      </c>
      <c r="D155" s="14">
        <v>0.35</v>
      </c>
      <c r="E155" s="5">
        <v>6</v>
      </c>
      <c r="F155" s="7">
        <v>434</v>
      </c>
      <c r="G155" s="7">
        <f t="shared" si="22"/>
        <v>91.139999999999986</v>
      </c>
      <c r="H155" s="7">
        <f t="shared" si="23"/>
        <v>525.14</v>
      </c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" customHeight="1" x14ac:dyDescent="0.2">
      <c r="A156" s="26" t="s">
        <v>255</v>
      </c>
      <c r="B156" s="28" t="s">
        <v>279</v>
      </c>
      <c r="C156" s="5">
        <v>1</v>
      </c>
      <c r="D156" s="14">
        <v>0.35</v>
      </c>
      <c r="E156" s="5">
        <v>12</v>
      </c>
      <c r="F156" s="7">
        <v>610</v>
      </c>
      <c r="G156" s="7">
        <f t="shared" si="22"/>
        <v>128.10000000000002</v>
      </c>
      <c r="H156" s="7">
        <f t="shared" si="23"/>
        <v>738.1</v>
      </c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" customHeight="1" x14ac:dyDescent="0.2">
      <c r="A157" s="26" t="s">
        <v>255</v>
      </c>
      <c r="B157" s="28" t="s">
        <v>280</v>
      </c>
      <c r="C157" s="5">
        <v>0.7</v>
      </c>
      <c r="D157" s="14">
        <v>0.4</v>
      </c>
      <c r="E157" s="5">
        <v>6</v>
      </c>
      <c r="F157" s="7">
        <v>434</v>
      </c>
      <c r="G157" s="7">
        <f t="shared" si="22"/>
        <v>91.139999999999986</v>
      </c>
      <c r="H157" s="7">
        <f t="shared" si="23"/>
        <v>525.14</v>
      </c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" customHeight="1" x14ac:dyDescent="0.2">
      <c r="A158" s="26" t="s">
        <v>255</v>
      </c>
      <c r="B158" s="28" t="s">
        <v>280</v>
      </c>
      <c r="C158" s="5">
        <v>1</v>
      </c>
      <c r="D158" s="14">
        <v>0.4</v>
      </c>
      <c r="E158" s="5">
        <v>12</v>
      </c>
      <c r="F158" s="7">
        <v>610</v>
      </c>
      <c r="G158" s="7">
        <f t="shared" si="22"/>
        <v>128.10000000000002</v>
      </c>
      <c r="H158" s="7">
        <f t="shared" si="23"/>
        <v>738.1</v>
      </c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" customHeight="1" x14ac:dyDescent="0.2">
      <c r="A159" s="26" t="s">
        <v>255</v>
      </c>
      <c r="B159" s="28" t="s">
        <v>281</v>
      </c>
      <c r="C159" s="5">
        <v>1</v>
      </c>
      <c r="D159" s="14">
        <v>0.45</v>
      </c>
      <c r="E159" s="5">
        <v>12</v>
      </c>
      <c r="F159" s="7">
        <v>691</v>
      </c>
      <c r="G159" s="7">
        <f t="shared" ref="G159:G160" si="36">H159-F159</f>
        <v>145.11000000000001</v>
      </c>
      <c r="H159" s="7">
        <f t="shared" ref="H159:H160" si="37">F159*1.21</f>
        <v>836.11</v>
      </c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" customHeight="1" x14ac:dyDescent="0.2">
      <c r="A160" s="26" t="s">
        <v>255</v>
      </c>
      <c r="B160" s="28" t="s">
        <v>281</v>
      </c>
      <c r="C160" s="5">
        <v>0.7</v>
      </c>
      <c r="D160" s="14">
        <v>0.4</v>
      </c>
      <c r="E160" s="5">
        <v>6</v>
      </c>
      <c r="F160" s="7">
        <v>434</v>
      </c>
      <c r="G160" s="7">
        <f t="shared" si="36"/>
        <v>91.139999999999986</v>
      </c>
      <c r="H160" s="7">
        <f t="shared" si="37"/>
        <v>525.14</v>
      </c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" customHeight="1" x14ac:dyDescent="0.2">
      <c r="A161" s="26" t="s">
        <v>255</v>
      </c>
      <c r="B161" s="28" t="s">
        <v>282</v>
      </c>
      <c r="C161" s="5">
        <v>0.7</v>
      </c>
      <c r="D161" s="14">
        <v>0.45</v>
      </c>
      <c r="E161" s="5">
        <v>6</v>
      </c>
      <c r="F161" s="7">
        <v>790</v>
      </c>
      <c r="G161" s="7">
        <f t="shared" si="22"/>
        <v>165.89999999999998</v>
      </c>
      <c r="H161" s="7">
        <f t="shared" si="23"/>
        <v>955.9</v>
      </c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" customHeight="1" x14ac:dyDescent="0.2">
      <c r="A162" s="26" t="s">
        <v>11</v>
      </c>
      <c r="B162" s="28" t="s">
        <v>283</v>
      </c>
      <c r="C162" s="5">
        <v>0.7</v>
      </c>
      <c r="D162" s="14">
        <v>0.46</v>
      </c>
      <c r="E162" s="5">
        <v>6</v>
      </c>
      <c r="F162" s="7">
        <v>1079</v>
      </c>
      <c r="G162" s="7">
        <f t="shared" si="22"/>
        <v>226.58999999999992</v>
      </c>
      <c r="H162" s="7">
        <f t="shared" si="23"/>
        <v>1305.5899999999999</v>
      </c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" customHeight="1" x14ac:dyDescent="0.2">
      <c r="A163" s="26" t="s">
        <v>249</v>
      </c>
      <c r="B163" s="28" t="s">
        <v>284</v>
      </c>
      <c r="C163" s="5">
        <v>0.7</v>
      </c>
      <c r="D163" s="14">
        <v>0.4</v>
      </c>
      <c r="E163" s="5">
        <v>6</v>
      </c>
      <c r="F163" s="7">
        <v>309</v>
      </c>
      <c r="G163" s="7">
        <f t="shared" si="22"/>
        <v>64.889999999999986</v>
      </c>
      <c r="H163" s="7">
        <f t="shared" si="23"/>
        <v>373.89</v>
      </c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" customHeight="1" x14ac:dyDescent="0.2">
      <c r="A164" s="26" t="s">
        <v>11</v>
      </c>
      <c r="B164" s="28" t="s">
        <v>285</v>
      </c>
      <c r="C164" s="5">
        <v>0.7</v>
      </c>
      <c r="D164" s="14">
        <v>0.46</v>
      </c>
      <c r="E164" s="5">
        <v>6</v>
      </c>
      <c r="F164" s="7">
        <v>2001</v>
      </c>
      <c r="G164" s="7">
        <f t="shared" si="22"/>
        <v>420.21000000000004</v>
      </c>
      <c r="H164" s="7">
        <f t="shared" si="23"/>
        <v>2421.21</v>
      </c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" customHeight="1" x14ac:dyDescent="0.2">
      <c r="A165" s="26" t="s">
        <v>46</v>
      </c>
      <c r="B165" s="28" t="s">
        <v>286</v>
      </c>
      <c r="C165" s="5">
        <v>0.7</v>
      </c>
      <c r="D165" s="14">
        <v>0.4</v>
      </c>
      <c r="E165" s="5">
        <v>3</v>
      </c>
      <c r="F165" s="7">
        <v>1026</v>
      </c>
      <c r="G165" s="7">
        <f t="shared" si="22"/>
        <v>215.46000000000004</v>
      </c>
      <c r="H165" s="7">
        <f t="shared" si="23"/>
        <v>1241.46</v>
      </c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" customHeight="1" x14ac:dyDescent="0.2">
      <c r="A166" s="26" t="s">
        <v>46</v>
      </c>
      <c r="B166" s="28" t="s">
        <v>287</v>
      </c>
      <c r="C166" s="5">
        <v>0.7</v>
      </c>
      <c r="D166" s="14">
        <v>0.4</v>
      </c>
      <c r="E166" s="5">
        <v>6</v>
      </c>
      <c r="F166" s="7">
        <v>407</v>
      </c>
      <c r="G166" s="7">
        <f t="shared" si="22"/>
        <v>85.46999999999997</v>
      </c>
      <c r="H166" s="7">
        <f t="shared" si="23"/>
        <v>492.46999999999997</v>
      </c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" customHeight="1" x14ac:dyDescent="0.2">
      <c r="A167" s="26" t="s">
        <v>46</v>
      </c>
      <c r="B167" s="28" t="s">
        <v>287</v>
      </c>
      <c r="C167" s="5">
        <v>1</v>
      </c>
      <c r="D167" s="14">
        <v>0.4</v>
      </c>
      <c r="E167" s="5">
        <v>6</v>
      </c>
      <c r="F167" s="7">
        <v>588</v>
      </c>
      <c r="G167" s="7">
        <f t="shared" si="22"/>
        <v>123.48000000000002</v>
      </c>
      <c r="H167" s="7">
        <f t="shared" si="23"/>
        <v>711.48</v>
      </c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" customHeight="1" x14ac:dyDescent="0.2">
      <c r="A168" s="26" t="s">
        <v>11</v>
      </c>
      <c r="B168" s="28" t="s">
        <v>288</v>
      </c>
      <c r="C168" s="5">
        <v>0.7</v>
      </c>
      <c r="D168" s="14">
        <v>0.43</v>
      </c>
      <c r="E168" s="5">
        <v>6</v>
      </c>
      <c r="F168" s="7">
        <v>1040</v>
      </c>
      <c r="G168" s="7">
        <f t="shared" si="22"/>
        <v>218.39999999999986</v>
      </c>
      <c r="H168" s="7">
        <f t="shared" si="23"/>
        <v>1258.3999999999999</v>
      </c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" customHeight="1" x14ac:dyDescent="0.2">
      <c r="A169" s="26" t="s">
        <v>11</v>
      </c>
      <c r="B169" s="28" t="s">
        <v>289</v>
      </c>
      <c r="C169" s="5">
        <v>0.7</v>
      </c>
      <c r="D169" s="14">
        <v>0.57999999999999996</v>
      </c>
      <c r="E169" s="5">
        <v>6</v>
      </c>
      <c r="F169" s="7">
        <v>1336</v>
      </c>
      <c r="G169" s="7">
        <f t="shared" si="22"/>
        <v>280.55999999999995</v>
      </c>
      <c r="H169" s="7">
        <f t="shared" si="23"/>
        <v>1616.56</v>
      </c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" customHeight="1" x14ac:dyDescent="0.2">
      <c r="A170" s="26" t="s">
        <v>11</v>
      </c>
      <c r="B170" s="28" t="s">
        <v>290</v>
      </c>
      <c r="C170" s="5">
        <v>0.7</v>
      </c>
      <c r="D170" s="14">
        <v>0.46</v>
      </c>
      <c r="E170" s="5">
        <v>6</v>
      </c>
      <c r="F170" s="7">
        <v>1525</v>
      </c>
      <c r="G170" s="7">
        <f t="shared" si="22"/>
        <v>320.25</v>
      </c>
      <c r="H170" s="7">
        <f t="shared" si="23"/>
        <v>1845.25</v>
      </c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" customHeight="1" x14ac:dyDescent="0.2">
      <c r="A171" s="26" t="s">
        <v>11</v>
      </c>
      <c r="B171" s="28" t="s">
        <v>291</v>
      </c>
      <c r="C171" s="5">
        <v>0.7</v>
      </c>
      <c r="D171" s="14">
        <v>0.43</v>
      </c>
      <c r="E171" s="5">
        <v>6</v>
      </c>
      <c r="F171" s="7">
        <v>1436</v>
      </c>
      <c r="G171" s="7">
        <f t="shared" si="22"/>
        <v>301.55999999999995</v>
      </c>
      <c r="H171" s="7">
        <f t="shared" si="23"/>
        <v>1737.56</v>
      </c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" customHeight="1" x14ac:dyDescent="0.2">
      <c r="A172" s="26" t="s">
        <v>249</v>
      </c>
      <c r="B172" s="28" t="s">
        <v>292</v>
      </c>
      <c r="C172" s="5">
        <v>0.7</v>
      </c>
      <c r="D172" s="14">
        <v>0.43</v>
      </c>
      <c r="E172" s="5">
        <v>6</v>
      </c>
      <c r="F172" s="7">
        <v>1281</v>
      </c>
      <c r="G172" s="7">
        <f t="shared" si="22"/>
        <v>269.01</v>
      </c>
      <c r="H172" s="7">
        <f t="shared" si="23"/>
        <v>1550.01</v>
      </c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" customHeight="1" x14ac:dyDescent="0.2">
      <c r="A173" s="26" t="s">
        <v>255</v>
      </c>
      <c r="B173" s="28" t="s">
        <v>293</v>
      </c>
      <c r="C173" s="5">
        <v>0.7</v>
      </c>
      <c r="D173" s="14">
        <v>0.432</v>
      </c>
      <c r="E173" s="5">
        <v>6</v>
      </c>
      <c r="F173" s="7">
        <v>614</v>
      </c>
      <c r="G173" s="7">
        <f t="shared" si="22"/>
        <v>128.93999999999994</v>
      </c>
      <c r="H173" s="7">
        <f t="shared" si="23"/>
        <v>742.93999999999994</v>
      </c>
      <c r="I173" s="22"/>
      <c r="J173" s="36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" customHeight="1" x14ac:dyDescent="0.2">
      <c r="A174" s="26" t="s">
        <v>255</v>
      </c>
      <c r="B174" s="28" t="s">
        <v>293</v>
      </c>
      <c r="C174" s="5">
        <v>1</v>
      </c>
      <c r="D174" s="14">
        <v>0.432</v>
      </c>
      <c r="E174" s="5">
        <v>6</v>
      </c>
      <c r="F174" s="7">
        <v>794</v>
      </c>
      <c r="G174" s="7">
        <f t="shared" si="22"/>
        <v>166.74</v>
      </c>
      <c r="H174" s="7">
        <f t="shared" si="23"/>
        <v>960.74</v>
      </c>
      <c r="I174" s="22"/>
      <c r="J174" s="36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" customHeight="1" x14ac:dyDescent="0.2">
      <c r="A175" s="26" t="s">
        <v>255</v>
      </c>
      <c r="B175" s="28" t="s">
        <v>294</v>
      </c>
      <c r="C175" s="5">
        <v>0.7</v>
      </c>
      <c r="D175" s="14">
        <v>0.432</v>
      </c>
      <c r="E175" s="5">
        <v>6</v>
      </c>
      <c r="F175" s="7">
        <v>900</v>
      </c>
      <c r="G175" s="7">
        <f t="shared" si="22"/>
        <v>189</v>
      </c>
      <c r="H175" s="7">
        <f t="shared" si="23"/>
        <v>1089</v>
      </c>
      <c r="I175" s="22"/>
      <c r="J175" s="36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" customHeight="1" x14ac:dyDescent="0.2">
      <c r="A176" s="26" t="s">
        <v>46</v>
      </c>
      <c r="B176" s="28" t="s">
        <v>295</v>
      </c>
      <c r="C176" s="5">
        <v>0.7</v>
      </c>
      <c r="D176" s="14">
        <v>0.46</v>
      </c>
      <c r="E176" s="5">
        <v>3</v>
      </c>
      <c r="F176" s="7">
        <v>1782</v>
      </c>
      <c r="G176" s="7">
        <f t="shared" si="22"/>
        <v>374.2199999999998</v>
      </c>
      <c r="H176" s="7">
        <f t="shared" si="23"/>
        <v>2156.2199999999998</v>
      </c>
      <c r="I176" s="22"/>
      <c r="J176" s="36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" customHeight="1" x14ac:dyDescent="0.2">
      <c r="A177" s="23"/>
      <c r="B177" s="40"/>
      <c r="C177" s="40"/>
      <c r="D177" s="41"/>
      <c r="E177" s="40"/>
      <c r="F177" s="42"/>
      <c r="G177" s="43"/>
      <c r="H177" s="43"/>
      <c r="I177" s="22"/>
      <c r="J177" s="36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" customHeight="1" x14ac:dyDescent="0.2">
      <c r="A178" s="100" t="s">
        <v>296</v>
      </c>
      <c r="B178" s="96"/>
      <c r="C178" s="96"/>
      <c r="D178" s="96"/>
      <c r="E178" s="96"/>
      <c r="F178" s="96"/>
      <c r="G178" s="96"/>
      <c r="H178" s="96"/>
      <c r="I178" s="22"/>
      <c r="J178" s="36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" customHeight="1" x14ac:dyDescent="0.2">
      <c r="A179" s="26" t="s">
        <v>297</v>
      </c>
      <c r="B179" s="28" t="s">
        <v>298</v>
      </c>
      <c r="C179" s="5">
        <v>0.7</v>
      </c>
      <c r="D179" s="14">
        <v>0.4</v>
      </c>
      <c r="E179" s="5">
        <v>6</v>
      </c>
      <c r="F179" s="7">
        <v>881</v>
      </c>
      <c r="G179" s="7">
        <f t="shared" ref="G179:G200" si="38">H179-F179</f>
        <v>185.01</v>
      </c>
      <c r="H179" s="7">
        <f t="shared" ref="H179:H200" si="39">F179*1.21</f>
        <v>1066.01</v>
      </c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" customHeight="1" x14ac:dyDescent="0.2">
      <c r="A180" s="26" t="s">
        <v>299</v>
      </c>
      <c r="B180" s="28" t="s">
        <v>300</v>
      </c>
      <c r="C180" s="5">
        <v>0.7</v>
      </c>
      <c r="D180" s="14">
        <v>0.47</v>
      </c>
      <c r="E180" s="5">
        <v>4</v>
      </c>
      <c r="F180" s="7">
        <v>3979</v>
      </c>
      <c r="G180" s="7">
        <f t="shared" si="38"/>
        <v>835.59000000000015</v>
      </c>
      <c r="H180" s="7">
        <f t="shared" si="39"/>
        <v>4814.59</v>
      </c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" customHeight="1" x14ac:dyDescent="0.2">
      <c r="A181" s="26" t="s">
        <v>299</v>
      </c>
      <c r="B181" s="28" t="s">
        <v>301</v>
      </c>
      <c r="C181" s="5">
        <v>0.7</v>
      </c>
      <c r="D181" s="14">
        <v>0.4</v>
      </c>
      <c r="E181" s="5">
        <v>6</v>
      </c>
      <c r="F181" s="7">
        <v>467</v>
      </c>
      <c r="G181" s="7">
        <f t="shared" si="38"/>
        <v>98.069999999999936</v>
      </c>
      <c r="H181" s="7">
        <f t="shared" si="39"/>
        <v>565.06999999999994</v>
      </c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" customHeight="1" x14ac:dyDescent="0.2">
      <c r="A182" s="26" t="s">
        <v>299</v>
      </c>
      <c r="B182" s="28" t="s">
        <v>302</v>
      </c>
      <c r="C182" s="5">
        <v>0.7</v>
      </c>
      <c r="D182" s="14">
        <v>0.47</v>
      </c>
      <c r="E182" s="5">
        <v>6</v>
      </c>
      <c r="F182" s="7">
        <v>467</v>
      </c>
      <c r="G182" s="7">
        <f t="shared" si="38"/>
        <v>98.069999999999936</v>
      </c>
      <c r="H182" s="7">
        <f t="shared" si="39"/>
        <v>565.06999999999994</v>
      </c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" customHeight="1" x14ac:dyDescent="0.2">
      <c r="A183" s="26" t="s">
        <v>299</v>
      </c>
      <c r="B183" s="28" t="s">
        <v>303</v>
      </c>
      <c r="C183" s="5">
        <v>0.7</v>
      </c>
      <c r="D183" s="14">
        <v>0.4</v>
      </c>
      <c r="E183" s="5">
        <v>6</v>
      </c>
      <c r="F183" s="7">
        <v>665</v>
      </c>
      <c r="G183" s="7">
        <f t="shared" si="38"/>
        <v>139.64999999999998</v>
      </c>
      <c r="H183" s="7">
        <f t="shared" si="39"/>
        <v>804.65</v>
      </c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" customHeight="1" x14ac:dyDescent="0.2">
      <c r="A184" s="26" t="s">
        <v>299</v>
      </c>
      <c r="B184" s="28" t="s">
        <v>303</v>
      </c>
      <c r="C184" s="5">
        <v>1</v>
      </c>
      <c r="D184" s="14">
        <v>0.4</v>
      </c>
      <c r="E184" s="5">
        <v>6</v>
      </c>
      <c r="F184" s="7">
        <v>888</v>
      </c>
      <c r="G184" s="7">
        <f t="shared" si="38"/>
        <v>186.48000000000002</v>
      </c>
      <c r="H184" s="7">
        <f t="shared" si="39"/>
        <v>1074.48</v>
      </c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" customHeight="1" x14ac:dyDescent="0.2">
      <c r="A185" s="26" t="s">
        <v>299</v>
      </c>
      <c r="B185" s="28" t="s">
        <v>304</v>
      </c>
      <c r="C185" s="5">
        <v>0.7</v>
      </c>
      <c r="D185" s="14">
        <v>0.43</v>
      </c>
      <c r="E185" s="5">
        <v>6</v>
      </c>
      <c r="F185" s="7">
        <v>873</v>
      </c>
      <c r="G185" s="7">
        <f t="shared" si="38"/>
        <v>183.32999999999993</v>
      </c>
      <c r="H185" s="7">
        <f t="shared" si="39"/>
        <v>1056.33</v>
      </c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" customHeight="1" x14ac:dyDescent="0.2">
      <c r="A186" s="26" t="s">
        <v>299</v>
      </c>
      <c r="B186" s="28" t="s">
        <v>305</v>
      </c>
      <c r="C186" s="5">
        <v>0.7</v>
      </c>
      <c r="D186" s="14">
        <v>0.43</v>
      </c>
      <c r="E186" s="5">
        <v>6</v>
      </c>
      <c r="F186" s="7">
        <v>2054</v>
      </c>
      <c r="G186" s="7">
        <f t="shared" si="38"/>
        <v>431.34000000000015</v>
      </c>
      <c r="H186" s="7">
        <f t="shared" si="39"/>
        <v>2485.34</v>
      </c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" customHeight="1" x14ac:dyDescent="0.2">
      <c r="A187" s="26" t="s">
        <v>306</v>
      </c>
      <c r="B187" s="28" t="s">
        <v>307</v>
      </c>
      <c r="C187" s="5">
        <v>0.7</v>
      </c>
      <c r="D187" s="14">
        <v>0.4</v>
      </c>
      <c r="E187" s="5">
        <v>6</v>
      </c>
      <c r="F187" s="7">
        <v>554</v>
      </c>
      <c r="G187" s="7">
        <f t="shared" si="38"/>
        <v>116.34000000000003</v>
      </c>
      <c r="H187" s="7">
        <f t="shared" si="39"/>
        <v>670.34</v>
      </c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" customHeight="1" x14ac:dyDescent="0.2">
      <c r="A188" s="26" t="s">
        <v>306</v>
      </c>
      <c r="B188" s="28" t="s">
        <v>309</v>
      </c>
      <c r="C188" s="5">
        <v>0.7</v>
      </c>
      <c r="D188" s="14">
        <v>0.41299999999999998</v>
      </c>
      <c r="E188" s="5">
        <v>6</v>
      </c>
      <c r="F188" s="7">
        <v>900</v>
      </c>
      <c r="G188" s="7">
        <f>H188-F188</f>
        <v>189</v>
      </c>
      <c r="H188" s="7">
        <f>F188*1.21</f>
        <v>1089</v>
      </c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" customHeight="1" x14ac:dyDescent="0.2">
      <c r="A189" s="26" t="s">
        <v>306</v>
      </c>
      <c r="B189" s="28" t="s">
        <v>544</v>
      </c>
      <c r="C189" s="5">
        <v>0.7</v>
      </c>
      <c r="D189" s="14">
        <v>0.41299999999999998</v>
      </c>
      <c r="E189" s="5">
        <v>6</v>
      </c>
      <c r="F189" s="7">
        <v>948</v>
      </c>
      <c r="G189" s="7">
        <f>H189-F189</f>
        <v>199.07999999999993</v>
      </c>
      <c r="H189" s="7">
        <f>F189*1.21</f>
        <v>1147.08</v>
      </c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" customHeight="1" x14ac:dyDescent="0.2">
      <c r="A190" s="26" t="s">
        <v>306</v>
      </c>
      <c r="B190" s="28" t="s">
        <v>308</v>
      </c>
      <c r="C190" s="5">
        <v>0.7</v>
      </c>
      <c r="D190" s="14">
        <v>0.435</v>
      </c>
      <c r="E190" s="5">
        <v>6</v>
      </c>
      <c r="F190" s="7">
        <v>1443</v>
      </c>
      <c r="G190" s="7">
        <f t="shared" si="38"/>
        <v>303.02999999999997</v>
      </c>
      <c r="H190" s="7">
        <f t="shared" si="39"/>
        <v>1746.03</v>
      </c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" customHeight="1" x14ac:dyDescent="0.2">
      <c r="A191" s="26" t="s">
        <v>306</v>
      </c>
      <c r="B191" s="28" t="s">
        <v>545</v>
      </c>
      <c r="C191" s="5">
        <v>0.7</v>
      </c>
      <c r="D191" s="14">
        <v>0.435</v>
      </c>
      <c r="E191" s="5">
        <v>6</v>
      </c>
      <c r="F191" s="7">
        <v>1491</v>
      </c>
      <c r="G191" s="7">
        <f t="shared" ref="G191" si="40">H191-F191</f>
        <v>313.1099999999999</v>
      </c>
      <c r="H191" s="7">
        <f t="shared" ref="H191" si="41">F191*1.21</f>
        <v>1804.11</v>
      </c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" customHeight="1" x14ac:dyDescent="0.2">
      <c r="A192" s="26" t="s">
        <v>179</v>
      </c>
      <c r="B192" s="28" t="s">
        <v>310</v>
      </c>
      <c r="C192" s="5">
        <v>0.7</v>
      </c>
      <c r="D192" s="14">
        <v>0.35</v>
      </c>
      <c r="E192" s="5">
        <v>6</v>
      </c>
      <c r="F192" s="7">
        <v>545</v>
      </c>
      <c r="G192" s="7">
        <f t="shared" si="38"/>
        <v>114.44999999999993</v>
      </c>
      <c r="H192" s="7">
        <f t="shared" si="39"/>
        <v>659.44999999999993</v>
      </c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" customHeight="1" x14ac:dyDescent="0.2">
      <c r="A193" s="26" t="s">
        <v>306</v>
      </c>
      <c r="B193" s="28" t="s">
        <v>311</v>
      </c>
      <c r="C193" s="5">
        <v>1</v>
      </c>
      <c r="D193" s="14">
        <v>0.375</v>
      </c>
      <c r="E193" s="5">
        <v>6</v>
      </c>
      <c r="F193" s="7">
        <v>389</v>
      </c>
      <c r="G193" s="7">
        <f t="shared" si="38"/>
        <v>81.69</v>
      </c>
      <c r="H193" s="7">
        <f t="shared" si="39"/>
        <v>470.69</v>
      </c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" customHeight="1" x14ac:dyDescent="0.2">
      <c r="A194" s="26" t="s">
        <v>312</v>
      </c>
      <c r="B194" s="28" t="s">
        <v>313</v>
      </c>
      <c r="C194" s="5">
        <v>0.7</v>
      </c>
      <c r="D194" s="14">
        <v>0.4</v>
      </c>
      <c r="E194" s="5">
        <v>6</v>
      </c>
      <c r="F194" s="7">
        <v>520</v>
      </c>
      <c r="G194" s="7">
        <f t="shared" si="38"/>
        <v>109.19999999999993</v>
      </c>
      <c r="H194" s="7">
        <f t="shared" si="39"/>
        <v>629.19999999999993</v>
      </c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" customHeight="1" x14ac:dyDescent="0.2">
      <c r="A195" s="26" t="s">
        <v>179</v>
      </c>
      <c r="B195" s="28" t="s">
        <v>314</v>
      </c>
      <c r="C195" s="5">
        <v>1</v>
      </c>
      <c r="D195" s="14">
        <v>0.4</v>
      </c>
      <c r="E195" s="5">
        <v>6</v>
      </c>
      <c r="F195" s="7">
        <v>615</v>
      </c>
      <c r="G195" s="7">
        <f t="shared" si="38"/>
        <v>129.14999999999998</v>
      </c>
      <c r="H195" s="7">
        <f t="shared" si="39"/>
        <v>744.15</v>
      </c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" customHeight="1" x14ac:dyDescent="0.2">
      <c r="A196" s="26" t="s">
        <v>315</v>
      </c>
      <c r="B196" s="28" t="s">
        <v>316</v>
      </c>
      <c r="C196" s="5">
        <v>0.7</v>
      </c>
      <c r="D196" s="14">
        <v>0.4</v>
      </c>
      <c r="E196" s="5">
        <v>6</v>
      </c>
      <c r="F196" s="7">
        <v>266</v>
      </c>
      <c r="G196" s="7">
        <f t="shared" si="38"/>
        <v>55.860000000000014</v>
      </c>
      <c r="H196" s="7">
        <f t="shared" si="39"/>
        <v>321.86</v>
      </c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" customHeight="1" x14ac:dyDescent="0.2">
      <c r="A197" s="26" t="s">
        <v>315</v>
      </c>
      <c r="B197" s="28" t="s">
        <v>317</v>
      </c>
      <c r="C197" s="5">
        <v>0.7</v>
      </c>
      <c r="D197" s="14">
        <v>0.4</v>
      </c>
      <c r="E197" s="5">
        <v>6</v>
      </c>
      <c r="F197" s="7">
        <v>1034</v>
      </c>
      <c r="G197" s="7">
        <f t="shared" si="38"/>
        <v>217.13999999999987</v>
      </c>
      <c r="H197" s="7">
        <f t="shared" si="39"/>
        <v>1251.1399999999999</v>
      </c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" customHeight="1" x14ac:dyDescent="0.2">
      <c r="A198" s="26" t="s">
        <v>312</v>
      </c>
      <c r="B198" s="28" t="s">
        <v>318</v>
      </c>
      <c r="C198" s="5">
        <v>0.7</v>
      </c>
      <c r="D198" s="14">
        <v>0.4</v>
      </c>
      <c r="E198" s="5">
        <v>6</v>
      </c>
      <c r="F198" s="7">
        <v>757</v>
      </c>
      <c r="G198" s="7">
        <f t="shared" si="38"/>
        <v>158.97000000000003</v>
      </c>
      <c r="H198" s="7">
        <f t="shared" si="39"/>
        <v>915.97</v>
      </c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" customHeight="1" x14ac:dyDescent="0.2">
      <c r="A199" s="26" t="s">
        <v>312</v>
      </c>
      <c r="B199" s="28" t="s">
        <v>319</v>
      </c>
      <c r="C199" s="5">
        <v>0.7</v>
      </c>
      <c r="D199" s="14">
        <v>0.4</v>
      </c>
      <c r="E199" s="5">
        <v>6</v>
      </c>
      <c r="F199" s="7">
        <v>910</v>
      </c>
      <c r="G199" s="7">
        <f t="shared" si="38"/>
        <v>191.09999999999991</v>
      </c>
      <c r="H199" s="7">
        <f t="shared" si="39"/>
        <v>1101.0999999999999</v>
      </c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" customHeight="1" x14ac:dyDescent="0.2">
      <c r="A200" s="26" t="s">
        <v>315</v>
      </c>
      <c r="B200" s="28" t="s">
        <v>320</v>
      </c>
      <c r="C200" s="5">
        <v>0.7</v>
      </c>
      <c r="D200" s="14">
        <v>0.4</v>
      </c>
      <c r="E200" s="5">
        <v>6</v>
      </c>
      <c r="F200" s="7">
        <v>398</v>
      </c>
      <c r="G200" s="7">
        <f t="shared" si="38"/>
        <v>83.579999999999984</v>
      </c>
      <c r="H200" s="7">
        <f t="shared" si="39"/>
        <v>481.58</v>
      </c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" customHeight="1" x14ac:dyDescent="0.2">
      <c r="A201" s="23"/>
      <c r="B201" s="23"/>
      <c r="C201" s="23"/>
      <c r="D201" s="44"/>
      <c r="E201" s="23"/>
      <c r="F201" s="45"/>
      <c r="G201" s="45"/>
      <c r="H201" s="45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" customHeight="1" x14ac:dyDescent="0.2">
      <c r="A202" s="99" t="s">
        <v>321</v>
      </c>
      <c r="B202" s="96"/>
      <c r="C202" s="96"/>
      <c r="D202" s="96"/>
      <c r="E202" s="96"/>
      <c r="F202" s="96"/>
      <c r="G202" s="96"/>
      <c r="H202" s="96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" customHeight="1" x14ac:dyDescent="0.2">
      <c r="A203" s="26" t="s">
        <v>322</v>
      </c>
      <c r="B203" s="28" t="s">
        <v>323</v>
      </c>
      <c r="C203" s="5">
        <v>1</v>
      </c>
      <c r="D203" s="14">
        <v>0.38</v>
      </c>
      <c r="E203" s="5">
        <v>6</v>
      </c>
      <c r="F203" s="7">
        <v>602</v>
      </c>
      <c r="G203" s="7">
        <f t="shared" ref="G203:G215" si="42">H203-F203</f>
        <v>126.41999999999996</v>
      </c>
      <c r="H203" s="7">
        <f t="shared" ref="H203:H215" si="43">F203*1.21</f>
        <v>728.42</v>
      </c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" customHeight="1" x14ac:dyDescent="0.2">
      <c r="A204" s="26" t="s">
        <v>322</v>
      </c>
      <c r="B204" s="28" t="s">
        <v>324</v>
      </c>
      <c r="C204" s="5">
        <v>1</v>
      </c>
      <c r="D204" s="14">
        <v>0.38</v>
      </c>
      <c r="E204" s="5">
        <v>6</v>
      </c>
      <c r="F204" s="7">
        <v>602</v>
      </c>
      <c r="G204" s="7">
        <f t="shared" si="42"/>
        <v>126.41999999999996</v>
      </c>
      <c r="H204" s="7">
        <f t="shared" si="43"/>
        <v>728.42</v>
      </c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" customHeight="1" x14ac:dyDescent="0.2">
      <c r="A205" s="26" t="s">
        <v>322</v>
      </c>
      <c r="B205" s="28" t="s">
        <v>325</v>
      </c>
      <c r="C205" s="5">
        <v>0.7</v>
      </c>
      <c r="D205" s="14">
        <v>0.4</v>
      </c>
      <c r="E205" s="5">
        <v>6</v>
      </c>
      <c r="F205" s="7">
        <v>1154</v>
      </c>
      <c r="G205" s="7">
        <f t="shared" si="42"/>
        <v>242.33999999999992</v>
      </c>
      <c r="H205" s="7">
        <f t="shared" si="43"/>
        <v>1396.34</v>
      </c>
      <c r="I205" s="22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" customHeight="1" x14ac:dyDescent="0.2">
      <c r="A206" s="26" t="s">
        <v>322</v>
      </c>
      <c r="B206" s="28" t="s">
        <v>326</v>
      </c>
      <c r="C206" s="5">
        <v>0.7</v>
      </c>
      <c r="D206" s="14">
        <v>0.4</v>
      </c>
      <c r="E206" s="5">
        <v>6</v>
      </c>
      <c r="F206" s="7">
        <v>781</v>
      </c>
      <c r="G206" s="7">
        <f t="shared" si="42"/>
        <v>164.01</v>
      </c>
      <c r="H206" s="7">
        <f t="shared" si="43"/>
        <v>945.01</v>
      </c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" customHeight="1" x14ac:dyDescent="0.2">
      <c r="A207" s="26" t="s">
        <v>322</v>
      </c>
      <c r="B207" s="28" t="s">
        <v>327</v>
      </c>
      <c r="C207" s="5">
        <v>0.7</v>
      </c>
      <c r="D207" s="14">
        <v>0.4</v>
      </c>
      <c r="E207" s="5">
        <v>6</v>
      </c>
      <c r="F207" s="7">
        <v>781</v>
      </c>
      <c r="G207" s="7">
        <f t="shared" si="42"/>
        <v>164.01</v>
      </c>
      <c r="H207" s="7">
        <f t="shared" si="43"/>
        <v>945.01</v>
      </c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" customHeight="1" x14ac:dyDescent="0.2">
      <c r="A208" s="26" t="s">
        <v>322</v>
      </c>
      <c r="B208" s="28" t="s">
        <v>328</v>
      </c>
      <c r="C208" s="5">
        <v>0.7</v>
      </c>
      <c r="D208" s="14">
        <v>0.38</v>
      </c>
      <c r="E208" s="5">
        <v>6</v>
      </c>
      <c r="F208" s="7">
        <v>551</v>
      </c>
      <c r="G208" s="7">
        <f t="shared" si="42"/>
        <v>115.71000000000004</v>
      </c>
      <c r="H208" s="7">
        <f t="shared" si="43"/>
        <v>666.71</v>
      </c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" customHeight="1" x14ac:dyDescent="0.2">
      <c r="A209" s="26" t="s">
        <v>322</v>
      </c>
      <c r="B209" s="28" t="s">
        <v>329</v>
      </c>
      <c r="C209" s="5">
        <v>0.7</v>
      </c>
      <c r="D209" s="14">
        <v>0.4</v>
      </c>
      <c r="E209" s="5">
        <v>6</v>
      </c>
      <c r="F209" s="7">
        <v>608</v>
      </c>
      <c r="G209" s="7">
        <f t="shared" si="42"/>
        <v>127.67999999999995</v>
      </c>
      <c r="H209" s="7">
        <f t="shared" si="43"/>
        <v>735.68</v>
      </c>
      <c r="I209" s="22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" customHeight="1" x14ac:dyDescent="0.2">
      <c r="A210" s="26" t="s">
        <v>322</v>
      </c>
      <c r="B210" s="28" t="s">
        <v>330</v>
      </c>
      <c r="C210" s="5">
        <v>0.7</v>
      </c>
      <c r="D210" s="14">
        <v>0.4</v>
      </c>
      <c r="E210" s="5">
        <v>6</v>
      </c>
      <c r="F210" s="7">
        <v>798</v>
      </c>
      <c r="G210" s="7">
        <f t="shared" si="42"/>
        <v>167.57999999999993</v>
      </c>
      <c r="H210" s="7">
        <f t="shared" si="43"/>
        <v>965.57999999999993</v>
      </c>
      <c r="I210" s="22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" customHeight="1" x14ac:dyDescent="0.2">
      <c r="A211" s="26" t="s">
        <v>322</v>
      </c>
      <c r="B211" s="28" t="s">
        <v>331</v>
      </c>
      <c r="C211" s="5">
        <v>0.7</v>
      </c>
      <c r="D211" s="14">
        <v>0.4</v>
      </c>
      <c r="E211" s="5">
        <v>6</v>
      </c>
      <c r="F211" s="7">
        <v>666</v>
      </c>
      <c r="G211" s="7">
        <f t="shared" si="42"/>
        <v>139.86000000000001</v>
      </c>
      <c r="H211" s="7">
        <f t="shared" si="43"/>
        <v>805.86</v>
      </c>
      <c r="I211" s="22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" customHeight="1" x14ac:dyDescent="0.2">
      <c r="A212" s="26" t="s">
        <v>322</v>
      </c>
      <c r="B212" s="28" t="s">
        <v>332</v>
      </c>
      <c r="C212" s="5">
        <v>0.7</v>
      </c>
      <c r="D212" s="14">
        <v>0.4</v>
      </c>
      <c r="E212" s="5">
        <v>6</v>
      </c>
      <c r="F212" s="7">
        <v>732</v>
      </c>
      <c r="G212" s="7">
        <f t="shared" si="42"/>
        <v>153.72000000000003</v>
      </c>
      <c r="H212" s="7">
        <f t="shared" si="43"/>
        <v>885.72</v>
      </c>
      <c r="I212" s="22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" customHeight="1" x14ac:dyDescent="0.2">
      <c r="A213" s="26" t="s">
        <v>322</v>
      </c>
      <c r="B213" s="28" t="s">
        <v>334</v>
      </c>
      <c r="C213" s="5">
        <v>0.7</v>
      </c>
      <c r="D213" s="14">
        <v>0.4</v>
      </c>
      <c r="E213" s="5">
        <v>6</v>
      </c>
      <c r="F213" s="7">
        <v>909</v>
      </c>
      <c r="G213" s="7">
        <f>H213-F213</f>
        <v>190.88999999999987</v>
      </c>
      <c r="H213" s="7">
        <f>F213*1.21</f>
        <v>1099.8899999999999</v>
      </c>
      <c r="I213" s="22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" customHeight="1" x14ac:dyDescent="0.2">
      <c r="A214" s="26" t="s">
        <v>322</v>
      </c>
      <c r="B214" s="28" t="s">
        <v>333</v>
      </c>
      <c r="C214" s="5">
        <v>0.7</v>
      </c>
      <c r="D214" s="14">
        <v>0.4</v>
      </c>
      <c r="E214" s="5">
        <v>6</v>
      </c>
      <c r="F214" s="7">
        <v>986</v>
      </c>
      <c r="G214" s="7">
        <f t="shared" si="42"/>
        <v>207.05999999999995</v>
      </c>
      <c r="H214" s="7">
        <f t="shared" si="43"/>
        <v>1193.06</v>
      </c>
      <c r="I214" s="22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" customHeight="1" x14ac:dyDescent="0.2">
      <c r="A215" s="26" t="s">
        <v>322</v>
      </c>
      <c r="B215" s="28" t="s">
        <v>335</v>
      </c>
      <c r="C215" s="5">
        <v>0.7</v>
      </c>
      <c r="D215" s="14">
        <v>0.4</v>
      </c>
      <c r="E215" s="5">
        <v>6</v>
      </c>
      <c r="F215" s="7">
        <v>3773</v>
      </c>
      <c r="G215" s="7">
        <f t="shared" si="42"/>
        <v>792.32999999999993</v>
      </c>
      <c r="H215" s="7">
        <f t="shared" si="43"/>
        <v>4565.33</v>
      </c>
      <c r="I215" s="22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" customHeight="1" x14ac:dyDescent="0.2">
      <c r="A216" s="26" t="s">
        <v>322</v>
      </c>
      <c r="B216" s="28" t="s">
        <v>409</v>
      </c>
      <c r="C216" s="5">
        <v>0.7</v>
      </c>
      <c r="D216" s="14">
        <v>0.42</v>
      </c>
      <c r="E216" s="5">
        <v>6</v>
      </c>
      <c r="F216" s="7">
        <v>967</v>
      </c>
      <c r="G216" s="7">
        <f t="shared" ref="G216" si="44">H216-F216</f>
        <v>203.06999999999994</v>
      </c>
      <c r="H216" s="7">
        <f t="shared" ref="H216" si="45">F216*1.21</f>
        <v>1170.07</v>
      </c>
      <c r="I216" s="22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" customHeight="1" x14ac:dyDescent="0.2">
      <c r="A217" s="39"/>
      <c r="B217" s="39"/>
      <c r="C217" s="39"/>
      <c r="D217" s="39"/>
      <c r="E217" s="39"/>
      <c r="F217" s="39"/>
      <c r="G217" s="39"/>
      <c r="H217" s="39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" customHeight="1" x14ac:dyDescent="0.2">
      <c r="A218" s="99" t="s">
        <v>548</v>
      </c>
      <c r="B218" s="96"/>
      <c r="C218" s="96"/>
      <c r="D218" s="96"/>
      <c r="E218" s="96"/>
      <c r="F218" s="96"/>
      <c r="G218" s="96"/>
      <c r="H218" s="96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" customHeight="1" x14ac:dyDescent="0.2">
      <c r="A219" s="26" t="s">
        <v>60</v>
      </c>
      <c r="B219" s="28" t="s">
        <v>465</v>
      </c>
      <c r="C219" s="5">
        <v>0.5</v>
      </c>
      <c r="D219" s="14">
        <v>0.4</v>
      </c>
      <c r="E219" s="5">
        <v>6</v>
      </c>
      <c r="F219" s="7">
        <v>446</v>
      </c>
      <c r="G219" s="7">
        <f>H219-F219</f>
        <v>93.659999999999968</v>
      </c>
      <c r="H219" s="7">
        <f>F219*1.21</f>
        <v>539.66</v>
      </c>
      <c r="I219" s="22"/>
      <c r="J219" s="36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" customHeight="1" x14ac:dyDescent="0.2">
      <c r="A220" s="26" t="s">
        <v>82</v>
      </c>
      <c r="B220" s="28" t="s">
        <v>338</v>
      </c>
      <c r="C220" s="5">
        <v>0.05</v>
      </c>
      <c r="D220" s="14">
        <v>0.4</v>
      </c>
      <c r="E220" s="5">
        <v>12</v>
      </c>
      <c r="F220" s="7">
        <v>74</v>
      </c>
      <c r="G220" s="7">
        <f t="shared" ref="G220:G227" si="46">H220-F220</f>
        <v>15.539999999999992</v>
      </c>
      <c r="H220" s="7">
        <f t="shared" ref="H220:H227" si="47">F220*1.21</f>
        <v>89.539999999999992</v>
      </c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" customHeight="1" x14ac:dyDescent="0.2">
      <c r="A221" s="26" t="s">
        <v>82</v>
      </c>
      <c r="B221" s="28" t="s">
        <v>338</v>
      </c>
      <c r="C221" s="5">
        <v>0.35</v>
      </c>
      <c r="D221" s="14">
        <v>0.4</v>
      </c>
      <c r="E221" s="5">
        <v>12</v>
      </c>
      <c r="F221" s="7">
        <v>369</v>
      </c>
      <c r="G221" s="7">
        <f t="shared" si="46"/>
        <v>77.490000000000009</v>
      </c>
      <c r="H221" s="7">
        <f t="shared" si="47"/>
        <v>446.49</v>
      </c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" customHeight="1" x14ac:dyDescent="0.2">
      <c r="A222" s="26" t="s">
        <v>82</v>
      </c>
      <c r="B222" s="28" t="s">
        <v>338</v>
      </c>
      <c r="C222" s="5">
        <v>0.7</v>
      </c>
      <c r="D222" s="14">
        <v>0.4</v>
      </c>
      <c r="E222" s="5">
        <v>6</v>
      </c>
      <c r="F222" s="7">
        <v>693</v>
      </c>
      <c r="G222" s="7">
        <f t="shared" si="46"/>
        <v>145.52999999999997</v>
      </c>
      <c r="H222" s="7">
        <f t="shared" si="47"/>
        <v>838.53</v>
      </c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" customHeight="1" x14ac:dyDescent="0.2">
      <c r="A223" s="26" t="s">
        <v>82</v>
      </c>
      <c r="B223" s="28" t="s">
        <v>546</v>
      </c>
      <c r="C223" s="5">
        <v>0.7</v>
      </c>
      <c r="D223" s="14">
        <v>0.4</v>
      </c>
      <c r="E223" s="5">
        <v>6</v>
      </c>
      <c r="F223" s="7">
        <v>708</v>
      </c>
      <c r="G223" s="7">
        <f t="shared" si="46"/>
        <v>148.67999999999995</v>
      </c>
      <c r="H223" s="7">
        <f t="shared" si="47"/>
        <v>856.68</v>
      </c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" customHeight="1" x14ac:dyDescent="0.2">
      <c r="A224" s="26" t="s">
        <v>82</v>
      </c>
      <c r="B224" s="28" t="s">
        <v>339</v>
      </c>
      <c r="C224" s="5">
        <v>0.05</v>
      </c>
      <c r="D224" s="14">
        <v>0.4</v>
      </c>
      <c r="E224" s="5">
        <v>12</v>
      </c>
      <c r="F224" s="7">
        <v>124</v>
      </c>
      <c r="G224" s="7">
        <f t="shared" si="46"/>
        <v>26.039999999999992</v>
      </c>
      <c r="H224" s="7">
        <f t="shared" si="47"/>
        <v>150.04</v>
      </c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" customHeight="1" x14ac:dyDescent="0.2">
      <c r="A225" s="26" t="s">
        <v>82</v>
      </c>
      <c r="B225" s="28" t="s">
        <v>340</v>
      </c>
      <c r="C225" s="5">
        <v>0.7</v>
      </c>
      <c r="D225" s="14">
        <v>0.4</v>
      </c>
      <c r="E225" s="5">
        <v>6</v>
      </c>
      <c r="F225" s="7">
        <v>1039</v>
      </c>
      <c r="G225" s="7">
        <f t="shared" si="46"/>
        <v>218.19000000000005</v>
      </c>
      <c r="H225" s="7">
        <f t="shared" si="47"/>
        <v>1257.19</v>
      </c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" customHeight="1" x14ac:dyDescent="0.2">
      <c r="A226" s="26" t="s">
        <v>82</v>
      </c>
      <c r="B226" s="28" t="s">
        <v>341</v>
      </c>
      <c r="C226" s="5">
        <v>0.7</v>
      </c>
      <c r="D226" s="14">
        <v>0.4</v>
      </c>
      <c r="E226" s="5">
        <v>6</v>
      </c>
      <c r="F226" s="7">
        <v>3581</v>
      </c>
      <c r="G226" s="7">
        <f t="shared" si="46"/>
        <v>752.01000000000022</v>
      </c>
      <c r="H226" s="7">
        <f t="shared" si="47"/>
        <v>4333.01</v>
      </c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" customHeight="1" x14ac:dyDescent="0.2">
      <c r="A227" s="26" t="s">
        <v>82</v>
      </c>
      <c r="B227" s="28" t="s">
        <v>342</v>
      </c>
      <c r="C227" s="5">
        <v>1.5</v>
      </c>
      <c r="D227" s="14">
        <v>0.4</v>
      </c>
      <c r="E227" s="5">
        <v>1</v>
      </c>
      <c r="F227" s="7">
        <v>7922</v>
      </c>
      <c r="G227" s="7">
        <f t="shared" si="46"/>
        <v>1663.619999999999</v>
      </c>
      <c r="H227" s="7">
        <f t="shared" si="47"/>
        <v>9585.619999999999</v>
      </c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" customHeight="1" x14ac:dyDescent="0.2">
      <c r="A228" s="26" t="s">
        <v>82</v>
      </c>
      <c r="B228" s="28" t="s">
        <v>336</v>
      </c>
      <c r="C228" s="5">
        <v>0.7</v>
      </c>
      <c r="D228" s="14">
        <v>0.4</v>
      </c>
      <c r="E228" s="5">
        <v>6</v>
      </c>
      <c r="F228" s="7">
        <v>22694</v>
      </c>
      <c r="G228" s="7">
        <f t="shared" ref="G228:G230" si="48">H228-F228</f>
        <v>4765.739999999998</v>
      </c>
      <c r="H228" s="7">
        <f t="shared" ref="H228:H230" si="49">F228*1.21</f>
        <v>27459.739999999998</v>
      </c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" customHeight="1" x14ac:dyDescent="0.2">
      <c r="A229" s="26" t="s">
        <v>82</v>
      </c>
      <c r="B229" s="28" t="s">
        <v>337</v>
      </c>
      <c r="C229" s="5">
        <v>0.7</v>
      </c>
      <c r="D229" s="14">
        <v>0.4</v>
      </c>
      <c r="E229" s="5">
        <v>6</v>
      </c>
      <c r="F229" s="7">
        <v>110330</v>
      </c>
      <c r="G229" s="7">
        <f t="shared" si="48"/>
        <v>23169.299999999988</v>
      </c>
      <c r="H229" s="7">
        <f t="shared" si="49"/>
        <v>133499.29999999999</v>
      </c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" customHeight="1" x14ac:dyDescent="0.2">
      <c r="A230" s="26" t="s">
        <v>82</v>
      </c>
      <c r="B230" s="28" t="s">
        <v>343</v>
      </c>
      <c r="C230" s="5">
        <v>0.7</v>
      </c>
      <c r="D230" s="14">
        <v>0.4</v>
      </c>
      <c r="E230" s="5">
        <v>6</v>
      </c>
      <c r="F230" s="7">
        <v>535</v>
      </c>
      <c r="G230" s="7">
        <f t="shared" si="48"/>
        <v>112.35000000000002</v>
      </c>
      <c r="H230" s="7">
        <f t="shared" si="49"/>
        <v>647.35</v>
      </c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" customHeight="1" x14ac:dyDescent="0.2">
      <c r="A231" s="26" t="s">
        <v>82</v>
      </c>
      <c r="B231" s="28" t="s">
        <v>407</v>
      </c>
      <c r="C231" s="5">
        <v>0.7</v>
      </c>
      <c r="D231" s="14">
        <v>0.4</v>
      </c>
      <c r="E231" s="5">
        <v>12</v>
      </c>
      <c r="F231" s="7">
        <v>881</v>
      </c>
      <c r="G231" s="7">
        <f t="shared" ref="G231" si="50">H231-F231</f>
        <v>185.01</v>
      </c>
      <c r="H231" s="7">
        <f t="shared" ref="H231" si="51">F231*1.21</f>
        <v>1066.01</v>
      </c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" customHeight="1" x14ac:dyDescent="0.2">
      <c r="A232" s="26" t="s">
        <v>60</v>
      </c>
      <c r="B232" s="28" t="s">
        <v>394</v>
      </c>
      <c r="C232" s="5">
        <v>0.5</v>
      </c>
      <c r="D232" s="14">
        <v>0.45</v>
      </c>
      <c r="E232" s="5">
        <v>6</v>
      </c>
      <c r="F232" s="7">
        <v>517</v>
      </c>
      <c r="G232" s="7">
        <f>H232-F232</f>
        <v>108.56999999999994</v>
      </c>
      <c r="H232" s="7">
        <f>F232*1.21</f>
        <v>625.56999999999994</v>
      </c>
      <c r="I232" s="22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" customHeight="1" x14ac:dyDescent="0.2">
      <c r="A233" s="23"/>
      <c r="B233" s="23"/>
      <c r="C233" s="23"/>
      <c r="D233" s="44"/>
      <c r="E233" s="23"/>
      <c r="F233" s="46"/>
      <c r="G233" s="47"/>
      <c r="H233" s="37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" customHeight="1" x14ac:dyDescent="0.2">
      <c r="A234" s="99" t="s">
        <v>344</v>
      </c>
      <c r="B234" s="96"/>
      <c r="C234" s="96"/>
      <c r="D234" s="96"/>
      <c r="E234" s="96"/>
      <c r="F234" s="96"/>
      <c r="G234" s="96"/>
      <c r="H234" s="96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" customHeight="1" x14ac:dyDescent="0.2">
      <c r="A235" s="23"/>
      <c r="B235" s="23"/>
      <c r="C235" s="23"/>
      <c r="D235" s="44"/>
      <c r="E235" s="23"/>
      <c r="F235" s="46"/>
      <c r="G235" s="47"/>
      <c r="H235" s="37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" customHeight="1" x14ac:dyDescent="0.2">
      <c r="A236" s="26" t="s">
        <v>255</v>
      </c>
      <c r="B236" s="28" t="s">
        <v>345</v>
      </c>
      <c r="C236" s="5">
        <v>1</v>
      </c>
      <c r="D236" s="14">
        <v>0.375</v>
      </c>
      <c r="E236" s="5">
        <v>6</v>
      </c>
      <c r="F236" s="7">
        <v>443</v>
      </c>
      <c r="G236" s="7">
        <f t="shared" ref="G236:G252" si="52">H236-F236</f>
        <v>93.029999999999973</v>
      </c>
      <c r="H236" s="7">
        <f t="shared" ref="H236:H252" si="53">F236*1.21</f>
        <v>536.03</v>
      </c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" customHeight="1" x14ac:dyDescent="0.2">
      <c r="A237" s="26" t="s">
        <v>255</v>
      </c>
      <c r="B237" s="28" t="s">
        <v>346</v>
      </c>
      <c r="C237" s="5">
        <v>0.7</v>
      </c>
      <c r="D237" s="14">
        <v>0.375</v>
      </c>
      <c r="E237" s="5">
        <v>6</v>
      </c>
      <c r="F237" s="7">
        <v>360</v>
      </c>
      <c r="G237" s="7">
        <f t="shared" si="52"/>
        <v>75.599999999999966</v>
      </c>
      <c r="H237" s="7">
        <f t="shared" si="53"/>
        <v>435.59999999999997</v>
      </c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" customHeight="1" x14ac:dyDescent="0.2">
      <c r="A238" s="26" t="s">
        <v>255</v>
      </c>
      <c r="B238" s="28" t="s">
        <v>346</v>
      </c>
      <c r="C238" s="5">
        <v>1.75</v>
      </c>
      <c r="D238" s="14">
        <v>0.375</v>
      </c>
      <c r="E238" s="5">
        <v>1</v>
      </c>
      <c r="F238" s="7">
        <v>975</v>
      </c>
      <c r="G238" s="7">
        <f t="shared" si="52"/>
        <v>204.75</v>
      </c>
      <c r="H238" s="7">
        <f t="shared" si="53"/>
        <v>1179.75</v>
      </c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" customHeight="1" x14ac:dyDescent="0.2">
      <c r="A239" s="26" t="s">
        <v>347</v>
      </c>
      <c r="B239" s="28" t="s">
        <v>348</v>
      </c>
      <c r="C239" s="5">
        <v>1</v>
      </c>
      <c r="D239" s="14">
        <v>0.4</v>
      </c>
      <c r="E239" s="5">
        <v>12</v>
      </c>
      <c r="F239" s="7">
        <v>362</v>
      </c>
      <c r="G239" s="7">
        <f t="shared" si="52"/>
        <v>76.019999999999982</v>
      </c>
      <c r="H239" s="7">
        <f t="shared" si="53"/>
        <v>438.02</v>
      </c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" customHeight="1" x14ac:dyDescent="0.2">
      <c r="A240" s="26" t="s">
        <v>349</v>
      </c>
      <c r="B240" s="28" t="s">
        <v>351</v>
      </c>
      <c r="C240" s="5">
        <v>0.2</v>
      </c>
      <c r="D240" s="14">
        <v>0.4</v>
      </c>
      <c r="E240" s="5">
        <v>12</v>
      </c>
      <c r="F240" s="7">
        <v>225</v>
      </c>
      <c r="G240" s="7">
        <f>H240-F240</f>
        <v>47.25</v>
      </c>
      <c r="H240" s="7">
        <f>F240*1.21</f>
        <v>272.25</v>
      </c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" customHeight="1" x14ac:dyDescent="0.2">
      <c r="A241" s="26" t="s">
        <v>349</v>
      </c>
      <c r="B241" s="28" t="s">
        <v>350</v>
      </c>
      <c r="C241" s="5">
        <v>0.7</v>
      </c>
      <c r="D241" s="14">
        <v>0.4</v>
      </c>
      <c r="E241" s="5">
        <v>6</v>
      </c>
      <c r="F241" s="7">
        <v>655</v>
      </c>
      <c r="G241" s="7">
        <f t="shared" si="52"/>
        <v>137.54999999999995</v>
      </c>
      <c r="H241" s="7">
        <f t="shared" si="53"/>
        <v>792.55</v>
      </c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" customHeight="1" x14ac:dyDescent="0.2">
      <c r="A242" s="26" t="s">
        <v>349</v>
      </c>
      <c r="B242" s="28" t="s">
        <v>354</v>
      </c>
      <c r="C242" s="5">
        <v>0.7</v>
      </c>
      <c r="D242" s="14">
        <v>0.4</v>
      </c>
      <c r="E242" s="5">
        <v>6</v>
      </c>
      <c r="F242" s="7">
        <v>693</v>
      </c>
      <c r="G242" s="7">
        <f>H242-F242</f>
        <v>145.52999999999997</v>
      </c>
      <c r="H242" s="7">
        <f>F242*1.21</f>
        <v>838.53</v>
      </c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" customHeight="1" x14ac:dyDescent="0.2">
      <c r="A243" s="26" t="s">
        <v>349</v>
      </c>
      <c r="B243" s="28" t="s">
        <v>353</v>
      </c>
      <c r="C243" s="5">
        <v>0.7</v>
      </c>
      <c r="D243" s="14">
        <v>0.4</v>
      </c>
      <c r="E243" s="5">
        <v>6</v>
      </c>
      <c r="F243" s="7">
        <v>684</v>
      </c>
      <c r="G243" s="7">
        <f>H243-F243</f>
        <v>143.63999999999999</v>
      </c>
      <c r="H243" s="7">
        <f>F243*1.21</f>
        <v>827.64</v>
      </c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" customHeight="1" x14ac:dyDescent="0.2">
      <c r="A244" s="26" t="s">
        <v>349</v>
      </c>
      <c r="B244" s="28" t="s">
        <v>354</v>
      </c>
      <c r="C244" s="5">
        <v>1.75</v>
      </c>
      <c r="D244" s="14">
        <v>0.4</v>
      </c>
      <c r="E244" s="5">
        <v>1</v>
      </c>
      <c r="F244" s="7">
        <v>1697</v>
      </c>
      <c r="G244" s="7">
        <f>H244-F244</f>
        <v>356.36999999999989</v>
      </c>
      <c r="H244" s="7">
        <f>F244*1.21</f>
        <v>2053.37</v>
      </c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" customHeight="1" x14ac:dyDescent="0.2">
      <c r="A245" s="26" t="s">
        <v>349</v>
      </c>
      <c r="B245" s="28" t="s">
        <v>352</v>
      </c>
      <c r="C245" s="5">
        <v>1.75</v>
      </c>
      <c r="D245" s="14">
        <v>0.4</v>
      </c>
      <c r="E245" s="5">
        <v>1</v>
      </c>
      <c r="F245" s="7">
        <v>2666</v>
      </c>
      <c r="G245" s="7">
        <f t="shared" si="52"/>
        <v>559.86000000000013</v>
      </c>
      <c r="H245" s="7">
        <f t="shared" si="53"/>
        <v>3225.86</v>
      </c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" customHeight="1" x14ac:dyDescent="0.2">
      <c r="A246" s="26" t="s">
        <v>349</v>
      </c>
      <c r="B246" s="28" t="s">
        <v>354</v>
      </c>
      <c r="C246" s="5">
        <v>3</v>
      </c>
      <c r="D246" s="14">
        <v>0.4</v>
      </c>
      <c r="E246" s="5">
        <v>1</v>
      </c>
      <c r="F246" s="7">
        <v>3401</v>
      </c>
      <c r="G246" s="7">
        <f t="shared" si="52"/>
        <v>714.21</v>
      </c>
      <c r="H246" s="7">
        <f t="shared" si="53"/>
        <v>4115.21</v>
      </c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" customHeight="1" x14ac:dyDescent="0.2">
      <c r="A247" s="26" t="s">
        <v>349</v>
      </c>
      <c r="B247" s="28" t="s">
        <v>547</v>
      </c>
      <c r="C247" s="5">
        <v>0.7</v>
      </c>
      <c r="D247" s="14">
        <v>0.4</v>
      </c>
      <c r="E247" s="5">
        <v>12</v>
      </c>
      <c r="F247" s="7">
        <v>3235</v>
      </c>
      <c r="G247" s="7">
        <f>H247-F247</f>
        <v>679.34999999999991</v>
      </c>
      <c r="H247" s="7">
        <f>F247*1.21</f>
        <v>3914.35</v>
      </c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" customHeight="1" x14ac:dyDescent="0.2">
      <c r="A248" s="26" t="s">
        <v>349</v>
      </c>
      <c r="B248" s="28" t="s">
        <v>547</v>
      </c>
      <c r="C248" s="5">
        <v>1.75</v>
      </c>
      <c r="D248" s="14">
        <v>0.4</v>
      </c>
      <c r="E248" s="5">
        <v>6</v>
      </c>
      <c r="F248" s="7">
        <v>8956</v>
      </c>
      <c r="G248" s="7">
        <f t="shared" ref="G248" si="54">H248-F248</f>
        <v>1880.7600000000002</v>
      </c>
      <c r="H248" s="7">
        <f t="shared" ref="H248" si="55">F248*1.21</f>
        <v>10836.76</v>
      </c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" customHeight="1" x14ac:dyDescent="0.2">
      <c r="A249" s="26" t="s">
        <v>349</v>
      </c>
      <c r="B249" s="28" t="s">
        <v>355</v>
      </c>
      <c r="C249" s="5">
        <v>0.7</v>
      </c>
      <c r="D249" s="14">
        <v>0.4</v>
      </c>
      <c r="E249" s="5">
        <v>6</v>
      </c>
      <c r="F249" s="7">
        <v>866</v>
      </c>
      <c r="G249" s="7">
        <f t="shared" si="52"/>
        <v>181.8599999999999</v>
      </c>
      <c r="H249" s="7">
        <f t="shared" si="53"/>
        <v>1047.8599999999999</v>
      </c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" customHeight="1" x14ac:dyDescent="0.2">
      <c r="A250" s="26" t="s">
        <v>179</v>
      </c>
      <c r="B250" s="28" t="s">
        <v>356</v>
      </c>
      <c r="C250" s="5">
        <v>0.7</v>
      </c>
      <c r="D250" s="14">
        <v>0.4</v>
      </c>
      <c r="E250" s="5">
        <v>6</v>
      </c>
      <c r="F250" s="7">
        <v>352</v>
      </c>
      <c r="G250" s="7">
        <f t="shared" si="52"/>
        <v>73.919999999999959</v>
      </c>
      <c r="H250" s="7">
        <f t="shared" si="53"/>
        <v>425.91999999999996</v>
      </c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" customHeight="1" x14ac:dyDescent="0.2">
      <c r="A251" s="26" t="s">
        <v>249</v>
      </c>
      <c r="B251" s="28" t="s">
        <v>357</v>
      </c>
      <c r="C251" s="5">
        <v>0.7</v>
      </c>
      <c r="D251" s="14">
        <v>0.375</v>
      </c>
      <c r="E251" s="5">
        <v>6</v>
      </c>
      <c r="F251" s="7">
        <v>204</v>
      </c>
      <c r="G251" s="7">
        <f t="shared" si="52"/>
        <v>42.84</v>
      </c>
      <c r="H251" s="7">
        <f t="shared" si="53"/>
        <v>246.84</v>
      </c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" customHeight="1" x14ac:dyDescent="0.2">
      <c r="A252" s="26" t="s">
        <v>249</v>
      </c>
      <c r="B252" s="28" t="s">
        <v>358</v>
      </c>
      <c r="C252" s="5">
        <v>1</v>
      </c>
      <c r="D252" s="14">
        <v>0.375</v>
      </c>
      <c r="E252" s="5">
        <v>6</v>
      </c>
      <c r="F252" s="7">
        <v>287</v>
      </c>
      <c r="G252" s="7">
        <f t="shared" si="52"/>
        <v>60.269999999999982</v>
      </c>
      <c r="H252" s="7">
        <f t="shared" si="53"/>
        <v>347.27</v>
      </c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" customHeight="1" x14ac:dyDescent="0.2">
      <c r="A253" s="26" t="s">
        <v>28</v>
      </c>
      <c r="B253" s="28" t="s">
        <v>554</v>
      </c>
      <c r="C253" s="5">
        <v>0.5</v>
      </c>
      <c r="D253" s="14">
        <v>0.4</v>
      </c>
      <c r="E253" s="5">
        <v>6</v>
      </c>
      <c r="F253" s="7">
        <v>287</v>
      </c>
      <c r="G253" s="7">
        <f t="shared" ref="G253" si="56">H253-F253</f>
        <v>60.269999999999982</v>
      </c>
      <c r="H253" s="7">
        <f t="shared" ref="H253" si="57">F253*1.21</f>
        <v>347.27</v>
      </c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" customHeight="1" x14ac:dyDescent="0.2">
      <c r="A254" s="23"/>
      <c r="B254" s="4"/>
      <c r="C254" s="4"/>
      <c r="D254" s="24"/>
      <c r="E254" s="4"/>
      <c r="F254" s="48"/>
      <c r="G254" s="49"/>
      <c r="H254" s="48"/>
      <c r="I254" s="22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" customHeight="1" x14ac:dyDescent="0.2">
      <c r="A255" s="95" t="s">
        <v>359</v>
      </c>
      <c r="B255" s="96"/>
      <c r="C255" s="96"/>
      <c r="D255" s="96"/>
      <c r="E255" s="96"/>
      <c r="F255" s="96"/>
      <c r="G255" s="96"/>
      <c r="H255" s="96"/>
      <c r="I255" s="22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" customHeight="1" x14ac:dyDescent="0.2">
      <c r="A256" s="26" t="s">
        <v>179</v>
      </c>
      <c r="B256" s="28" t="s">
        <v>435</v>
      </c>
      <c r="C256" s="5">
        <v>0.5</v>
      </c>
      <c r="D256" s="14">
        <v>0.18</v>
      </c>
      <c r="E256" s="5">
        <v>6</v>
      </c>
      <c r="F256" s="7">
        <v>275</v>
      </c>
      <c r="G256" s="7">
        <f t="shared" ref="G256:G269" si="58">H256-F256</f>
        <v>57.75</v>
      </c>
      <c r="H256" s="7">
        <f t="shared" ref="H256:H269" si="59">F256*1.21</f>
        <v>332.75</v>
      </c>
      <c r="I256" s="22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" customHeight="1" x14ac:dyDescent="0.2">
      <c r="A257" s="26" t="s">
        <v>28</v>
      </c>
      <c r="B257" s="28" t="s">
        <v>360</v>
      </c>
      <c r="C257" s="5">
        <v>0.5</v>
      </c>
      <c r="D257" s="14">
        <v>0.42</v>
      </c>
      <c r="E257" s="5">
        <v>6</v>
      </c>
      <c r="F257" s="7">
        <v>500</v>
      </c>
      <c r="G257" s="7">
        <f t="shared" si="58"/>
        <v>105</v>
      </c>
      <c r="H257" s="7">
        <f t="shared" si="59"/>
        <v>605</v>
      </c>
      <c r="I257" s="22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" customHeight="1" x14ac:dyDescent="0.2">
      <c r="A258" s="26" t="s">
        <v>179</v>
      </c>
      <c r="B258" s="28" t="s">
        <v>361</v>
      </c>
      <c r="C258" s="5">
        <v>0.7</v>
      </c>
      <c r="D258" s="14">
        <v>0.17</v>
      </c>
      <c r="E258" s="5">
        <v>6</v>
      </c>
      <c r="F258" s="7">
        <v>269</v>
      </c>
      <c r="G258" s="7">
        <f t="shared" si="58"/>
        <v>56.490000000000009</v>
      </c>
      <c r="H258" s="7">
        <f t="shared" si="59"/>
        <v>325.49</v>
      </c>
      <c r="I258" s="22"/>
      <c r="J258" s="36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" customHeight="1" x14ac:dyDescent="0.2">
      <c r="A259" s="26" t="s">
        <v>57</v>
      </c>
      <c r="B259" s="28" t="s">
        <v>417</v>
      </c>
      <c r="C259" s="5">
        <v>0.7</v>
      </c>
      <c r="D259" s="14">
        <v>0.2</v>
      </c>
      <c r="E259" s="5">
        <v>6</v>
      </c>
      <c r="F259" s="7">
        <v>378</v>
      </c>
      <c r="G259" s="7">
        <f t="shared" si="58"/>
        <v>79.38</v>
      </c>
      <c r="H259" s="7">
        <f t="shared" si="59"/>
        <v>457.38</v>
      </c>
      <c r="I259" s="22"/>
      <c r="J259" s="36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" customHeight="1" x14ac:dyDescent="0.2">
      <c r="A260" s="26" t="s">
        <v>179</v>
      </c>
      <c r="B260" s="28" t="s">
        <v>434</v>
      </c>
      <c r="C260" s="5">
        <v>0.5</v>
      </c>
      <c r="D260" s="14">
        <v>0.25</v>
      </c>
      <c r="E260" s="5">
        <v>6</v>
      </c>
      <c r="F260" s="7">
        <v>365</v>
      </c>
      <c r="G260" s="7">
        <f t="shared" si="58"/>
        <v>76.649999999999977</v>
      </c>
      <c r="H260" s="7">
        <f t="shared" si="59"/>
        <v>441.65</v>
      </c>
      <c r="I260" s="22"/>
      <c r="J260" s="36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" customHeight="1" x14ac:dyDescent="0.2">
      <c r="A261" s="26" t="s">
        <v>60</v>
      </c>
      <c r="B261" s="28" t="s">
        <v>362</v>
      </c>
      <c r="C261" s="5">
        <v>0.5</v>
      </c>
      <c r="D261" s="14">
        <v>0.35</v>
      </c>
      <c r="E261" s="5">
        <v>6</v>
      </c>
      <c r="F261" s="7">
        <v>339</v>
      </c>
      <c r="G261" s="7">
        <f t="shared" si="58"/>
        <v>71.19</v>
      </c>
      <c r="H261" s="7">
        <f t="shared" si="59"/>
        <v>410.19</v>
      </c>
      <c r="I261" s="22"/>
      <c r="J261" s="36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" customHeight="1" x14ac:dyDescent="0.2">
      <c r="A262" s="26" t="s">
        <v>60</v>
      </c>
      <c r="B262" s="28" t="s">
        <v>363</v>
      </c>
      <c r="C262" s="5">
        <v>0.5</v>
      </c>
      <c r="D262" s="14">
        <v>0.25</v>
      </c>
      <c r="E262" s="5">
        <v>6</v>
      </c>
      <c r="F262" s="7">
        <v>339</v>
      </c>
      <c r="G262" s="7">
        <f t="shared" si="58"/>
        <v>71.19</v>
      </c>
      <c r="H262" s="7">
        <f t="shared" si="59"/>
        <v>410.19</v>
      </c>
      <c r="I262" s="22"/>
      <c r="J262" s="36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" customHeight="1" x14ac:dyDescent="0.2">
      <c r="A263" s="26" t="s">
        <v>179</v>
      </c>
      <c r="B263" s="28" t="s">
        <v>467</v>
      </c>
      <c r="C263" s="5">
        <v>0.5</v>
      </c>
      <c r="D263" s="14">
        <v>0.25</v>
      </c>
      <c r="E263" s="5">
        <v>6</v>
      </c>
      <c r="F263" s="7">
        <v>365</v>
      </c>
      <c r="G263" s="7">
        <f t="shared" si="58"/>
        <v>76.649999999999977</v>
      </c>
      <c r="H263" s="7">
        <f t="shared" si="59"/>
        <v>441.65</v>
      </c>
      <c r="I263" s="22"/>
      <c r="J263" s="36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" customHeight="1" x14ac:dyDescent="0.2">
      <c r="A264" s="26" t="s">
        <v>179</v>
      </c>
      <c r="B264" s="28" t="s">
        <v>468</v>
      </c>
      <c r="C264" s="5">
        <v>0.5</v>
      </c>
      <c r="D264" s="14">
        <v>0.35</v>
      </c>
      <c r="E264" s="5">
        <v>6</v>
      </c>
      <c r="F264" s="7">
        <v>339</v>
      </c>
      <c r="G264" s="7">
        <f t="shared" si="58"/>
        <v>71.19</v>
      </c>
      <c r="H264" s="7">
        <f t="shared" si="59"/>
        <v>410.19</v>
      </c>
      <c r="I264" s="22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" customHeight="1" x14ac:dyDescent="0.2">
      <c r="A265" s="26" t="s">
        <v>60</v>
      </c>
      <c r="B265" s="28" t="s">
        <v>364</v>
      </c>
      <c r="C265" s="5">
        <v>0.5</v>
      </c>
      <c r="D265" s="14">
        <v>0.35</v>
      </c>
      <c r="E265" s="5">
        <v>6</v>
      </c>
      <c r="F265" s="7">
        <v>365</v>
      </c>
      <c r="G265" s="7">
        <f t="shared" si="58"/>
        <v>76.649999999999977</v>
      </c>
      <c r="H265" s="7">
        <f t="shared" si="59"/>
        <v>441.65</v>
      </c>
      <c r="I265" s="22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" customHeight="1" x14ac:dyDescent="0.2">
      <c r="A266" s="26" t="s">
        <v>249</v>
      </c>
      <c r="B266" s="28" t="s">
        <v>365</v>
      </c>
      <c r="C266" s="5">
        <v>0.5</v>
      </c>
      <c r="D266" s="14">
        <v>0.2</v>
      </c>
      <c r="E266" s="5">
        <v>6</v>
      </c>
      <c r="F266" s="7">
        <v>546</v>
      </c>
      <c r="G266" s="7">
        <f t="shared" si="58"/>
        <v>114.65999999999997</v>
      </c>
      <c r="H266" s="7">
        <f t="shared" si="59"/>
        <v>660.66</v>
      </c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" customHeight="1" x14ac:dyDescent="0.2">
      <c r="A267" s="58" t="s">
        <v>249</v>
      </c>
      <c r="B267" s="60" t="s">
        <v>366</v>
      </c>
      <c r="C267" s="61">
        <v>0.5</v>
      </c>
      <c r="D267" s="63">
        <v>0.2</v>
      </c>
      <c r="E267" s="61">
        <v>6</v>
      </c>
      <c r="F267" s="65">
        <v>413</v>
      </c>
      <c r="G267" s="65">
        <f t="shared" si="58"/>
        <v>86.729999999999961</v>
      </c>
      <c r="H267" s="65">
        <f t="shared" si="59"/>
        <v>499.72999999999996</v>
      </c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" customHeight="1" x14ac:dyDescent="0.2">
      <c r="A268" s="26" t="s">
        <v>60</v>
      </c>
      <c r="B268" s="28" t="s">
        <v>367</v>
      </c>
      <c r="C268" s="5">
        <v>0.5</v>
      </c>
      <c r="D268" s="14">
        <v>0.35</v>
      </c>
      <c r="E268" s="5">
        <v>6</v>
      </c>
      <c r="F268" s="7">
        <v>335</v>
      </c>
      <c r="G268" s="7">
        <f t="shared" si="58"/>
        <v>70.349999999999966</v>
      </c>
      <c r="H268" s="7">
        <f t="shared" si="59"/>
        <v>405.34999999999997</v>
      </c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" customHeight="1" x14ac:dyDescent="0.2">
      <c r="A269" s="26" t="s">
        <v>179</v>
      </c>
      <c r="B269" s="28" t="s">
        <v>368</v>
      </c>
      <c r="C269" s="5">
        <v>0.5</v>
      </c>
      <c r="D269" s="14">
        <v>0.18</v>
      </c>
      <c r="E269" s="5">
        <v>6</v>
      </c>
      <c r="F269" s="7">
        <v>384</v>
      </c>
      <c r="G269" s="7">
        <f t="shared" si="58"/>
        <v>80.639999999999986</v>
      </c>
      <c r="H269" s="7">
        <f t="shared" si="59"/>
        <v>464.64</v>
      </c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" customHeight="1" x14ac:dyDescent="0.2">
      <c r="A270" s="57" t="s">
        <v>179</v>
      </c>
      <c r="B270" s="59" t="s">
        <v>424</v>
      </c>
      <c r="C270" s="15">
        <v>0.5</v>
      </c>
      <c r="D270" s="62">
        <v>0.18</v>
      </c>
      <c r="E270" s="15">
        <v>6</v>
      </c>
      <c r="F270" s="64">
        <v>461</v>
      </c>
      <c r="G270" s="64">
        <v>80.64</v>
      </c>
      <c r="H270" s="64">
        <v>464.64</v>
      </c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" customHeight="1" x14ac:dyDescent="0.2">
      <c r="A271" s="26" t="s">
        <v>82</v>
      </c>
      <c r="B271" s="28" t="s">
        <v>369</v>
      </c>
      <c r="C271" s="5">
        <v>0.5</v>
      </c>
      <c r="D271" s="14">
        <v>0.16500000000000001</v>
      </c>
      <c r="E271" s="5">
        <v>6</v>
      </c>
      <c r="F271" s="7">
        <v>426</v>
      </c>
      <c r="G271" s="7">
        <f t="shared" ref="G271:G283" si="60">H271-F271</f>
        <v>89.460000000000036</v>
      </c>
      <c r="H271" s="7">
        <f t="shared" ref="H271:H283" si="61">F271*1.21</f>
        <v>515.46</v>
      </c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" customHeight="1" x14ac:dyDescent="0.2">
      <c r="A272" s="26" t="s">
        <v>57</v>
      </c>
      <c r="B272" s="28" t="s">
        <v>415</v>
      </c>
      <c r="C272" s="5">
        <v>0.7</v>
      </c>
      <c r="D272" s="14">
        <v>0.2</v>
      </c>
      <c r="E272" s="5">
        <v>6</v>
      </c>
      <c r="F272" s="7">
        <v>481</v>
      </c>
      <c r="G272" s="7">
        <f t="shared" si="60"/>
        <v>101.00999999999999</v>
      </c>
      <c r="H272" s="7">
        <f t="shared" si="61"/>
        <v>582.01</v>
      </c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" customHeight="1" x14ac:dyDescent="0.2">
      <c r="A273" s="26" t="s">
        <v>322</v>
      </c>
      <c r="B273" s="28" t="s">
        <v>416</v>
      </c>
      <c r="C273" s="5">
        <v>0.7</v>
      </c>
      <c r="D273" s="14">
        <v>0.2</v>
      </c>
      <c r="E273" s="5">
        <v>6</v>
      </c>
      <c r="F273" s="7">
        <v>281</v>
      </c>
      <c r="G273" s="7">
        <f t="shared" si="60"/>
        <v>59.009999999999991</v>
      </c>
      <c r="H273" s="7">
        <f t="shared" si="61"/>
        <v>340.01</v>
      </c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" customHeight="1" x14ac:dyDescent="0.2">
      <c r="A274" s="26" t="s">
        <v>370</v>
      </c>
      <c r="B274" s="28" t="s">
        <v>371</v>
      </c>
      <c r="C274" s="5">
        <v>0.7</v>
      </c>
      <c r="D274" s="14">
        <v>0.23</v>
      </c>
      <c r="E274" s="5">
        <v>6</v>
      </c>
      <c r="F274" s="7">
        <v>644</v>
      </c>
      <c r="G274" s="7">
        <f t="shared" si="60"/>
        <v>135.24</v>
      </c>
      <c r="H274" s="7">
        <f t="shared" si="61"/>
        <v>779.24</v>
      </c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" customHeight="1" x14ac:dyDescent="0.2">
      <c r="A275" s="26" t="s">
        <v>82</v>
      </c>
      <c r="B275" s="28" t="s">
        <v>372</v>
      </c>
      <c r="C275" s="5">
        <v>0.7</v>
      </c>
      <c r="D275" s="14">
        <v>0.15</v>
      </c>
      <c r="E275" s="5">
        <v>6</v>
      </c>
      <c r="F275" s="7">
        <v>385</v>
      </c>
      <c r="G275" s="7">
        <f t="shared" si="60"/>
        <v>80.849999999999966</v>
      </c>
      <c r="H275" s="7">
        <f t="shared" si="61"/>
        <v>465.84999999999997</v>
      </c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" customHeight="1" x14ac:dyDescent="0.2">
      <c r="A276" s="101" t="s">
        <v>60</v>
      </c>
      <c r="B276" s="102" t="s">
        <v>561</v>
      </c>
      <c r="C276" s="103">
        <v>0.7</v>
      </c>
      <c r="D276" s="104">
        <v>0.24</v>
      </c>
      <c r="E276" s="103">
        <v>6</v>
      </c>
      <c r="F276" s="105">
        <v>439</v>
      </c>
      <c r="G276" s="105">
        <f t="shared" si="60"/>
        <v>92.189999999999941</v>
      </c>
      <c r="H276" s="105">
        <f t="shared" si="61"/>
        <v>531.18999999999994</v>
      </c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" customHeight="1" x14ac:dyDescent="0.2">
      <c r="A277" s="101" t="s">
        <v>60</v>
      </c>
      <c r="B277" s="102" t="s">
        <v>562</v>
      </c>
      <c r="C277" s="103">
        <v>0.7</v>
      </c>
      <c r="D277" s="104">
        <v>0.24</v>
      </c>
      <c r="E277" s="103">
        <v>6</v>
      </c>
      <c r="F277" s="105">
        <v>439</v>
      </c>
      <c r="G277" s="105">
        <f t="shared" si="60"/>
        <v>92.189999999999941</v>
      </c>
      <c r="H277" s="105">
        <f t="shared" si="61"/>
        <v>531.18999999999994</v>
      </c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" customHeight="1" x14ac:dyDescent="0.2">
      <c r="A278" s="101" t="s">
        <v>60</v>
      </c>
      <c r="B278" s="102" t="s">
        <v>563</v>
      </c>
      <c r="C278" s="103">
        <v>0.7</v>
      </c>
      <c r="D278" s="104">
        <v>0.14699999999999999</v>
      </c>
      <c r="E278" s="103">
        <v>6</v>
      </c>
      <c r="F278" s="105">
        <v>252</v>
      </c>
      <c r="G278" s="105">
        <f t="shared" si="60"/>
        <v>52.920000000000016</v>
      </c>
      <c r="H278" s="105">
        <f t="shared" si="61"/>
        <v>304.92</v>
      </c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" customHeight="1" x14ac:dyDescent="0.2">
      <c r="A279" s="101" t="s">
        <v>60</v>
      </c>
      <c r="B279" s="102" t="s">
        <v>564</v>
      </c>
      <c r="C279" s="103">
        <v>0.7</v>
      </c>
      <c r="D279" s="104">
        <v>0.14699999999999999</v>
      </c>
      <c r="E279" s="103">
        <v>6</v>
      </c>
      <c r="F279" s="105">
        <v>252</v>
      </c>
      <c r="G279" s="105">
        <f t="shared" si="60"/>
        <v>52.920000000000016</v>
      </c>
      <c r="H279" s="105">
        <f t="shared" si="61"/>
        <v>304.92</v>
      </c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" customHeight="1" x14ac:dyDescent="0.2">
      <c r="A280" s="26" t="s">
        <v>179</v>
      </c>
      <c r="B280" s="28" t="s">
        <v>400</v>
      </c>
      <c r="C280" s="5">
        <v>0.5</v>
      </c>
      <c r="D280" s="14">
        <v>0.4</v>
      </c>
      <c r="E280" s="5">
        <v>6</v>
      </c>
      <c r="F280" s="7">
        <v>348</v>
      </c>
      <c r="G280" s="7">
        <f t="shared" si="60"/>
        <v>73.079999999999984</v>
      </c>
      <c r="H280" s="7">
        <f t="shared" si="61"/>
        <v>421.08</v>
      </c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" customHeight="1" x14ac:dyDescent="0.2">
      <c r="A281" s="26" t="s">
        <v>179</v>
      </c>
      <c r="B281" s="28" t="s">
        <v>404</v>
      </c>
      <c r="C281" s="5">
        <v>0.5</v>
      </c>
      <c r="D281" s="14">
        <v>0.35</v>
      </c>
      <c r="E281" s="5">
        <v>6</v>
      </c>
      <c r="F281" s="7">
        <v>430</v>
      </c>
      <c r="G281" s="7">
        <f t="shared" si="60"/>
        <v>90.299999999999955</v>
      </c>
      <c r="H281" s="7">
        <f t="shared" si="61"/>
        <v>520.29999999999995</v>
      </c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" customHeight="1" x14ac:dyDescent="0.2">
      <c r="A282" s="26" t="s">
        <v>179</v>
      </c>
      <c r="B282" s="28" t="s">
        <v>402</v>
      </c>
      <c r="C282" s="5">
        <v>0.5</v>
      </c>
      <c r="D282" s="14">
        <v>0.35</v>
      </c>
      <c r="E282" s="5">
        <v>6</v>
      </c>
      <c r="F282" s="7">
        <v>348</v>
      </c>
      <c r="G282" s="7">
        <f t="shared" si="60"/>
        <v>73.079999999999984</v>
      </c>
      <c r="H282" s="7">
        <f t="shared" si="61"/>
        <v>421.08</v>
      </c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" customHeight="1" x14ac:dyDescent="0.2">
      <c r="A283" s="26" t="s">
        <v>179</v>
      </c>
      <c r="B283" s="28" t="s">
        <v>403</v>
      </c>
      <c r="C283" s="5">
        <v>0.5</v>
      </c>
      <c r="D283" s="14">
        <v>0.2</v>
      </c>
      <c r="E283" s="5">
        <v>6</v>
      </c>
      <c r="F283" s="7">
        <v>273</v>
      </c>
      <c r="G283" s="7">
        <f t="shared" si="60"/>
        <v>57.329999999999984</v>
      </c>
      <c r="H283" s="7">
        <f t="shared" si="61"/>
        <v>330.33</v>
      </c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" customHeight="1" x14ac:dyDescent="0.2">
      <c r="A284" s="23"/>
      <c r="B284" s="4"/>
      <c r="C284" s="4"/>
      <c r="D284" s="24"/>
      <c r="E284" s="4"/>
      <c r="F284" s="48"/>
      <c r="G284" s="49"/>
      <c r="H284" s="48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" customHeight="1" x14ac:dyDescent="0.2">
      <c r="A285" s="95" t="s">
        <v>373</v>
      </c>
      <c r="B285" s="96"/>
      <c r="C285" s="96"/>
      <c r="D285" s="96"/>
      <c r="E285" s="96"/>
      <c r="F285" s="96"/>
      <c r="G285" s="96"/>
      <c r="H285" s="96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" customHeight="1" x14ac:dyDescent="0.2">
      <c r="A286" s="26" t="s">
        <v>374</v>
      </c>
      <c r="B286" s="10" t="s">
        <v>375</v>
      </c>
      <c r="C286" s="11">
        <v>0.7</v>
      </c>
      <c r="D286" s="14">
        <v>0.41299999999999998</v>
      </c>
      <c r="E286" s="11">
        <v>6</v>
      </c>
      <c r="F286" s="7">
        <v>525</v>
      </c>
      <c r="G286" s="7">
        <f>H286-F286</f>
        <v>110.25</v>
      </c>
      <c r="H286" s="7">
        <f>F286*1.21</f>
        <v>635.25</v>
      </c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x14ac:dyDescent="0.2">
      <c r="A287" s="23"/>
      <c r="B287" s="4"/>
      <c r="C287" s="4"/>
      <c r="D287" s="24"/>
      <c r="E287" s="4"/>
      <c r="F287" s="46"/>
      <c r="G287" s="45"/>
      <c r="H287" s="45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6" x14ac:dyDescent="0.2">
      <c r="A288" s="99" t="s">
        <v>397</v>
      </c>
      <c r="B288" s="96"/>
      <c r="C288" s="96"/>
      <c r="D288" s="96"/>
      <c r="E288" s="96"/>
      <c r="F288" s="96"/>
      <c r="G288" s="96"/>
      <c r="H288" s="96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x14ac:dyDescent="0.2">
      <c r="A289" s="26" t="s">
        <v>179</v>
      </c>
      <c r="B289" s="28" t="s">
        <v>423</v>
      </c>
      <c r="C289" s="5">
        <v>0.5</v>
      </c>
      <c r="D289" s="14">
        <v>0.65</v>
      </c>
      <c r="E289" s="5">
        <v>6</v>
      </c>
      <c r="F289" s="7">
        <v>608</v>
      </c>
      <c r="G289" s="7">
        <f>H289-F289</f>
        <v>127.67999999999995</v>
      </c>
      <c r="H289" s="7">
        <f>F289*1.21</f>
        <v>735.68</v>
      </c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x14ac:dyDescent="0.2">
      <c r="A290" s="101" t="s">
        <v>60</v>
      </c>
      <c r="B290" s="102" t="s">
        <v>565</v>
      </c>
      <c r="C290" s="103">
        <v>0.5</v>
      </c>
      <c r="D290" s="104">
        <v>0.6</v>
      </c>
      <c r="E290" s="103">
        <v>6</v>
      </c>
      <c r="F290" s="105">
        <v>300</v>
      </c>
      <c r="G290" s="105">
        <f t="shared" ref="G290" si="62">H290-F290</f>
        <v>63</v>
      </c>
      <c r="H290" s="105">
        <f t="shared" ref="H290" si="63">F290*1.21</f>
        <v>363</v>
      </c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" customHeight="1" x14ac:dyDescent="0.2">
      <c r="A291" s="26" t="s">
        <v>179</v>
      </c>
      <c r="B291" s="28" t="s">
        <v>401</v>
      </c>
      <c r="C291" s="5">
        <v>0.5</v>
      </c>
      <c r="D291" s="14">
        <v>0.7</v>
      </c>
      <c r="E291" s="5">
        <v>6</v>
      </c>
      <c r="F291" s="7">
        <v>670</v>
      </c>
      <c r="G291" s="7">
        <f>H291-F291</f>
        <v>140.69999999999993</v>
      </c>
      <c r="H291" s="7">
        <f>F291*1.21</f>
        <v>810.69999999999993</v>
      </c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" customHeight="1" x14ac:dyDescent="0.2">
      <c r="A292" s="26" t="s">
        <v>179</v>
      </c>
      <c r="B292" s="28" t="s">
        <v>398</v>
      </c>
      <c r="C292" s="5">
        <v>0.5</v>
      </c>
      <c r="D292" s="14">
        <v>0.53</v>
      </c>
      <c r="E292" s="5">
        <v>6</v>
      </c>
      <c r="F292" s="7">
        <v>554</v>
      </c>
      <c r="G292" s="7">
        <f t="shared" ref="G292:G293" si="64">H292-F292</f>
        <v>116.34000000000003</v>
      </c>
      <c r="H292" s="7">
        <f t="shared" ref="H292:H293" si="65">F292*1.21</f>
        <v>670.34</v>
      </c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" customHeight="1" x14ac:dyDescent="0.2">
      <c r="A293" s="26" t="s">
        <v>179</v>
      </c>
      <c r="B293" s="28" t="s">
        <v>399</v>
      </c>
      <c r="C293" s="5">
        <v>0.5</v>
      </c>
      <c r="D293" s="14">
        <v>0.65</v>
      </c>
      <c r="E293" s="5">
        <v>6</v>
      </c>
      <c r="F293" s="7">
        <v>1596</v>
      </c>
      <c r="G293" s="7">
        <f t="shared" si="64"/>
        <v>335.15999999999985</v>
      </c>
      <c r="H293" s="7">
        <f t="shared" si="65"/>
        <v>1931.1599999999999</v>
      </c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" customHeight="1" x14ac:dyDescent="0.2">
      <c r="A294" s="23"/>
      <c r="B294" s="28"/>
      <c r="C294" s="5"/>
      <c r="D294" s="14"/>
      <c r="E294" s="5"/>
      <c r="F294" s="7"/>
      <c r="G294" s="7"/>
      <c r="H294" s="7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" customHeight="1" x14ac:dyDescent="0.2">
      <c r="A295" s="99" t="s">
        <v>549</v>
      </c>
      <c r="B295" s="96"/>
      <c r="C295" s="96"/>
      <c r="D295" s="96"/>
      <c r="E295" s="96"/>
      <c r="F295" s="96"/>
      <c r="G295" s="96"/>
      <c r="H295" s="96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" customHeight="1" x14ac:dyDescent="0.2">
      <c r="A296" s="26" t="s">
        <v>179</v>
      </c>
      <c r="B296" s="28" t="s">
        <v>436</v>
      </c>
      <c r="C296" s="5">
        <v>0.5</v>
      </c>
      <c r="D296" s="14">
        <v>0.126</v>
      </c>
      <c r="E296" s="5">
        <v>6</v>
      </c>
      <c r="F296" s="7">
        <v>171</v>
      </c>
      <c r="G296" s="7">
        <f t="shared" ref="G296" si="66">H296-F296</f>
        <v>35.909999999999997</v>
      </c>
      <c r="H296" s="7">
        <f t="shared" ref="H296" si="67">F296*1.21</f>
        <v>206.91</v>
      </c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" customHeight="1" x14ac:dyDescent="0.2">
      <c r="A297" s="23"/>
      <c r="B297" s="28"/>
      <c r="C297" s="5"/>
      <c r="D297" s="14"/>
      <c r="E297" s="5"/>
      <c r="F297" s="7"/>
      <c r="G297" s="7"/>
      <c r="H297" s="7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" customHeight="1" x14ac:dyDescent="0.2">
      <c r="A298" s="23"/>
      <c r="B298" s="2"/>
      <c r="C298" s="2"/>
      <c r="D298" s="36"/>
      <c r="E298" s="2"/>
      <c r="F298" s="37"/>
      <c r="G298" s="38"/>
      <c r="H298" s="38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" customHeight="1" x14ac:dyDescent="0.2">
      <c r="A299" s="23"/>
      <c r="B299" s="4"/>
      <c r="C299" s="4"/>
      <c r="D299" s="24"/>
      <c r="E299" s="4"/>
      <c r="F299" s="46"/>
      <c r="G299" s="45"/>
      <c r="H299" s="45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" customHeight="1" x14ac:dyDescent="0.2">
      <c r="A300" s="23"/>
      <c r="B300" s="2"/>
      <c r="C300" s="2"/>
      <c r="D300" s="36"/>
      <c r="E300" s="2"/>
      <c r="F300" s="37"/>
      <c r="G300" s="38"/>
      <c r="H300" s="38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" customHeight="1" x14ac:dyDescent="0.2">
      <c r="A301" s="23"/>
      <c r="B301" s="2"/>
      <c r="C301" s="2"/>
      <c r="D301" s="36"/>
      <c r="E301" s="2"/>
      <c r="F301" s="37"/>
      <c r="G301" s="38"/>
      <c r="H301" s="38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" customHeight="1" x14ac:dyDescent="0.2">
      <c r="A302" s="23"/>
      <c r="B302" s="2"/>
      <c r="C302" s="2"/>
      <c r="D302" s="36"/>
      <c r="E302" s="2"/>
      <c r="F302" s="37"/>
      <c r="G302" s="38"/>
      <c r="H302" s="38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" customHeight="1" x14ac:dyDescent="0.2">
      <c r="A303" s="23"/>
      <c r="B303" s="40"/>
      <c r="C303" s="40"/>
      <c r="D303" s="41"/>
      <c r="E303" s="40"/>
      <c r="F303" s="37"/>
      <c r="G303" s="38"/>
      <c r="H303" s="38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" customHeight="1" x14ac:dyDescent="0.2">
      <c r="A304" s="23"/>
      <c r="B304" s="50"/>
      <c r="C304" s="50"/>
      <c r="D304" s="51"/>
      <c r="E304" s="50"/>
      <c r="F304" s="37"/>
      <c r="G304" s="38"/>
      <c r="H304" s="38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" customHeight="1" x14ac:dyDescent="0.2">
      <c r="A305" s="23"/>
      <c r="B305" s="2"/>
      <c r="C305" s="2"/>
      <c r="D305" s="36"/>
      <c r="E305" s="2"/>
      <c r="F305" s="37"/>
      <c r="G305" s="38"/>
      <c r="H305" s="38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" customHeight="1" x14ac:dyDescent="0.2">
      <c r="A306" s="23"/>
      <c r="B306" s="2"/>
      <c r="C306" s="2"/>
      <c r="D306" s="36"/>
      <c r="E306" s="2"/>
      <c r="F306" s="37"/>
      <c r="G306" s="38"/>
      <c r="H306" s="38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" customHeight="1" x14ac:dyDescent="0.2">
      <c r="A307" s="23"/>
      <c r="B307" s="53"/>
      <c r="C307" s="53"/>
      <c r="D307" s="54"/>
      <c r="E307" s="53"/>
      <c r="F307" s="42"/>
      <c r="G307" s="43"/>
      <c r="H307" s="55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" customHeight="1" x14ac:dyDescent="0.2">
      <c r="A308" s="23"/>
      <c r="B308" s="40"/>
      <c r="C308" s="40"/>
      <c r="D308" s="41"/>
      <c r="E308" s="40"/>
      <c r="F308" s="42"/>
      <c r="G308" s="43"/>
      <c r="H308" s="55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" customHeight="1" x14ac:dyDescent="0.2">
      <c r="A309" s="23"/>
      <c r="B309" s="2"/>
      <c r="C309" s="2"/>
      <c r="D309" s="36"/>
      <c r="E309" s="2"/>
      <c r="F309" s="42"/>
      <c r="G309" s="43"/>
      <c r="H309" s="55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" customHeight="1" x14ac:dyDescent="0.2">
      <c r="A310" s="23"/>
      <c r="B310" s="2"/>
      <c r="C310" s="2"/>
      <c r="D310" s="36"/>
      <c r="E310" s="2"/>
      <c r="F310" s="42"/>
      <c r="G310" s="43"/>
      <c r="H310" s="55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" customHeight="1" x14ac:dyDescent="0.2">
      <c r="A311" s="23"/>
      <c r="B311" s="2"/>
      <c r="C311" s="2"/>
      <c r="D311" s="36"/>
      <c r="E311" s="2"/>
      <c r="F311" s="42"/>
      <c r="G311" s="43"/>
      <c r="H311" s="55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" customHeight="1" x14ac:dyDescent="0.2">
      <c r="A312" s="23"/>
      <c r="B312" s="40"/>
      <c r="C312" s="40"/>
      <c r="D312" s="41"/>
      <c r="E312" s="40"/>
      <c r="F312" s="42"/>
      <c r="G312" s="43"/>
      <c r="H312" s="55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" customHeight="1" x14ac:dyDescent="0.2">
      <c r="A313" s="23"/>
      <c r="B313" s="2"/>
      <c r="C313" s="2"/>
      <c r="D313" s="36"/>
      <c r="E313" s="2"/>
      <c r="F313" s="42"/>
      <c r="G313" s="43"/>
      <c r="H313" s="55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" customHeight="1" x14ac:dyDescent="0.2">
      <c r="A314" s="23"/>
      <c r="B314" s="40"/>
      <c r="C314" s="40"/>
      <c r="D314" s="41"/>
      <c r="E314" s="40"/>
      <c r="F314" s="42"/>
      <c r="G314" s="43"/>
      <c r="H314" s="55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" customHeight="1" x14ac:dyDescent="0.2">
      <c r="A315" s="23"/>
      <c r="B315" s="2"/>
      <c r="C315" s="2"/>
      <c r="D315" s="36"/>
      <c r="E315" s="2"/>
      <c r="F315" s="42"/>
      <c r="G315" s="43"/>
      <c r="H315" s="55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" customHeight="1" x14ac:dyDescent="0.2">
      <c r="A316" s="23"/>
      <c r="B316" s="53"/>
      <c r="C316" s="53"/>
      <c r="D316" s="54"/>
      <c r="E316" s="53"/>
      <c r="F316" s="42"/>
      <c r="G316" s="43"/>
      <c r="H316" s="55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" customHeight="1" x14ac:dyDescent="0.2">
      <c r="A317" s="23"/>
      <c r="B317" s="40"/>
      <c r="C317" s="40"/>
      <c r="D317" s="41"/>
      <c r="E317" s="40"/>
      <c r="F317" s="42"/>
      <c r="G317" s="43"/>
      <c r="H317" s="55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" customHeight="1" x14ac:dyDescent="0.2">
      <c r="A318" s="23"/>
      <c r="B318" s="23"/>
      <c r="C318" s="23"/>
      <c r="D318" s="44"/>
      <c r="E318" s="23"/>
      <c r="F318" s="46"/>
      <c r="G318" s="45"/>
      <c r="H318" s="45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" customHeight="1" x14ac:dyDescent="0.2">
      <c r="A319" s="23"/>
      <c r="B319" s="23"/>
      <c r="C319" s="23"/>
      <c r="D319" s="44"/>
      <c r="E319" s="23"/>
      <c r="F319" s="46"/>
      <c r="G319" s="45"/>
      <c r="H319" s="45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" customHeight="1" x14ac:dyDescent="0.2">
      <c r="A320" s="23"/>
      <c r="B320" s="53"/>
      <c r="C320" s="53"/>
      <c r="D320" s="54"/>
      <c r="E320" s="53"/>
      <c r="F320" s="42"/>
      <c r="G320" s="43"/>
      <c r="H320" s="55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" customHeight="1" x14ac:dyDescent="0.2">
      <c r="A321" s="23"/>
      <c r="B321" s="2"/>
      <c r="C321" s="2"/>
      <c r="D321" s="36"/>
      <c r="E321" s="2"/>
      <c r="F321" s="42"/>
      <c r="G321" s="43"/>
      <c r="H321" s="55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" customHeight="1" x14ac:dyDescent="0.2">
      <c r="A322" s="23"/>
      <c r="B322" s="40"/>
      <c r="C322" s="40"/>
      <c r="D322" s="41"/>
      <c r="E322" s="40"/>
      <c r="F322" s="42"/>
      <c r="G322" s="43"/>
      <c r="H322" s="55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" customHeight="1" x14ac:dyDescent="0.2">
      <c r="A323" s="23"/>
      <c r="B323" s="40"/>
      <c r="C323" s="40"/>
      <c r="D323" s="41"/>
      <c r="E323" s="40"/>
      <c r="F323" s="42"/>
      <c r="G323" s="43"/>
      <c r="H323" s="55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" customHeight="1" x14ac:dyDescent="0.2">
      <c r="A324" s="23"/>
      <c r="B324" s="2"/>
      <c r="C324" s="2"/>
      <c r="D324" s="36"/>
      <c r="E324" s="2"/>
      <c r="F324" s="42"/>
      <c r="G324" s="43"/>
      <c r="H324" s="55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" customHeight="1" x14ac:dyDescent="0.2">
      <c r="A325" s="23"/>
      <c r="B325" s="3"/>
      <c r="C325" s="3"/>
      <c r="D325" s="52"/>
      <c r="E325" s="3"/>
      <c r="F325" s="42"/>
      <c r="G325" s="43"/>
      <c r="H325" s="55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" customHeight="1" x14ac:dyDescent="0.2">
      <c r="A326" s="23"/>
      <c r="B326" s="40"/>
      <c r="C326" s="40"/>
      <c r="D326" s="41"/>
      <c r="E326" s="40"/>
      <c r="F326" s="42"/>
      <c r="G326" s="43"/>
      <c r="H326" s="55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" customHeight="1" x14ac:dyDescent="0.2">
      <c r="A327" s="23"/>
      <c r="B327" s="2"/>
      <c r="C327" s="2"/>
      <c r="D327" s="36"/>
      <c r="E327" s="2"/>
      <c r="F327" s="42"/>
      <c r="G327" s="43"/>
      <c r="H327" s="55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" customHeight="1" x14ac:dyDescent="0.2">
      <c r="A328" s="23"/>
      <c r="B328" s="40"/>
      <c r="C328" s="40"/>
      <c r="D328" s="41"/>
      <c r="E328" s="40"/>
      <c r="F328" s="42"/>
      <c r="G328" s="43"/>
      <c r="H328" s="55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" customHeight="1" x14ac:dyDescent="0.2">
      <c r="A329" s="23"/>
      <c r="B329" s="40"/>
      <c r="C329" s="40"/>
      <c r="D329" s="41"/>
      <c r="E329" s="40"/>
      <c r="F329" s="42"/>
      <c r="G329" s="43"/>
      <c r="H329" s="55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" customHeight="1" x14ac:dyDescent="0.2">
      <c r="A330" s="23"/>
      <c r="B330" s="53"/>
      <c r="C330" s="53"/>
      <c r="D330" s="54"/>
      <c r="E330" s="53"/>
      <c r="F330" s="42"/>
      <c r="G330" s="43"/>
      <c r="H330" s="55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" customHeight="1" x14ac:dyDescent="0.2">
      <c r="A331" s="23"/>
      <c r="B331" s="40"/>
      <c r="C331" s="40"/>
      <c r="D331" s="41"/>
      <c r="E331" s="40"/>
      <c r="F331" s="42"/>
      <c r="G331" s="43"/>
      <c r="H331" s="55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" customHeight="1" x14ac:dyDescent="0.2">
      <c r="A332" s="23"/>
      <c r="B332" s="2"/>
      <c r="C332" s="2"/>
      <c r="D332" s="36"/>
      <c r="E332" s="2"/>
      <c r="F332" s="42"/>
      <c r="G332" s="43"/>
      <c r="H332" s="55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" customHeight="1" x14ac:dyDescent="0.2">
      <c r="A333" s="23"/>
      <c r="B333" s="40"/>
      <c r="C333" s="40"/>
      <c r="D333" s="41"/>
      <c r="E333" s="40"/>
      <c r="F333" s="42"/>
      <c r="G333" s="43"/>
      <c r="H333" s="55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" customHeight="1" x14ac:dyDescent="0.2">
      <c r="A334" s="23"/>
      <c r="B334" s="2"/>
      <c r="C334" s="2"/>
      <c r="D334" s="36"/>
      <c r="E334" s="2"/>
      <c r="F334" s="42"/>
      <c r="G334" s="43"/>
      <c r="H334" s="55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" customHeight="1" x14ac:dyDescent="0.2">
      <c r="A335" s="23"/>
      <c r="B335" s="40"/>
      <c r="C335" s="40"/>
      <c r="D335" s="41"/>
      <c r="E335" s="40"/>
      <c r="F335" s="42"/>
      <c r="G335" s="43"/>
      <c r="H335" s="55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" customHeight="1" x14ac:dyDescent="0.2">
      <c r="A336" s="23"/>
      <c r="B336" s="23"/>
      <c r="C336" s="23"/>
      <c r="D336" s="44"/>
      <c r="E336" s="23"/>
      <c r="F336" s="46"/>
      <c r="G336" s="45"/>
      <c r="H336" s="45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" customHeight="1" x14ac:dyDescent="0.2">
      <c r="A337" s="23"/>
      <c r="B337" s="23"/>
      <c r="C337" s="23"/>
      <c r="D337" s="44"/>
      <c r="E337" s="23"/>
      <c r="F337" s="46"/>
      <c r="G337" s="45"/>
      <c r="H337" s="45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" customHeight="1" x14ac:dyDescent="0.2">
      <c r="A338" s="23"/>
      <c r="B338" s="23"/>
      <c r="C338" s="23"/>
      <c r="D338" s="44"/>
      <c r="E338" s="23"/>
      <c r="F338" s="46"/>
      <c r="G338" s="45"/>
      <c r="H338" s="45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" customHeight="1" x14ac:dyDescent="0.2">
      <c r="A339" s="23"/>
      <c r="B339" s="23"/>
      <c r="C339" s="23"/>
      <c r="D339" s="44"/>
      <c r="E339" s="23"/>
      <c r="F339" s="46"/>
      <c r="G339" s="45"/>
      <c r="H339" s="45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" customHeight="1" x14ac:dyDescent="0.2">
      <c r="A340" s="23"/>
      <c r="B340" s="23"/>
      <c r="C340" s="23"/>
      <c r="D340" s="44"/>
      <c r="E340" s="23"/>
      <c r="F340" s="46"/>
      <c r="G340" s="45"/>
      <c r="H340" s="45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" customHeight="1" x14ac:dyDescent="0.2">
      <c r="A341" s="23"/>
      <c r="B341" s="23"/>
      <c r="C341" s="23"/>
      <c r="D341" s="44"/>
      <c r="E341" s="23"/>
      <c r="F341" s="46"/>
      <c r="G341" s="45"/>
      <c r="H341" s="45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" customHeight="1" x14ac:dyDescent="0.2">
      <c r="A342" s="23"/>
      <c r="B342" s="23"/>
      <c r="C342" s="23"/>
      <c r="D342" s="44"/>
      <c r="E342" s="23"/>
      <c r="F342" s="46"/>
      <c r="G342" s="45"/>
      <c r="H342" s="45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" customHeight="1" x14ac:dyDescent="0.2">
      <c r="A343" s="23"/>
      <c r="B343" s="23"/>
      <c r="C343" s="23"/>
      <c r="D343" s="44"/>
      <c r="E343" s="23"/>
      <c r="F343" s="46"/>
      <c r="G343" s="45"/>
      <c r="H343" s="45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" customHeight="1" x14ac:dyDescent="0.2">
      <c r="A344" s="23"/>
      <c r="B344" s="23"/>
      <c r="C344" s="23"/>
      <c r="D344" s="44"/>
      <c r="E344" s="23"/>
      <c r="F344" s="46"/>
      <c r="G344" s="45"/>
      <c r="H344" s="45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" customHeight="1" x14ac:dyDescent="0.2">
      <c r="A345" s="23"/>
      <c r="B345" s="23"/>
      <c r="C345" s="23"/>
      <c r="D345" s="44"/>
      <c r="E345" s="23"/>
      <c r="F345" s="46"/>
      <c r="G345" s="45"/>
      <c r="H345" s="45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" customHeight="1" x14ac:dyDescent="0.2">
      <c r="A346" s="23"/>
      <c r="B346" s="23"/>
      <c r="C346" s="23"/>
      <c r="D346" s="44"/>
      <c r="E346" s="23"/>
      <c r="F346" s="46"/>
      <c r="G346" s="45"/>
      <c r="H346" s="45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" customHeight="1" x14ac:dyDescent="0.2">
      <c r="A347" s="23"/>
      <c r="B347" s="23"/>
      <c r="C347" s="23"/>
      <c r="D347" s="44"/>
      <c r="E347" s="23"/>
      <c r="F347" s="46"/>
      <c r="G347" s="45"/>
      <c r="H347" s="45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" customHeight="1" x14ac:dyDescent="0.2">
      <c r="A348" s="23"/>
      <c r="B348" s="23"/>
      <c r="C348" s="23"/>
      <c r="D348" s="44"/>
      <c r="E348" s="23"/>
      <c r="F348" s="46"/>
      <c r="G348" s="45"/>
      <c r="H348" s="45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" customHeight="1" x14ac:dyDescent="0.2">
      <c r="A349" s="23"/>
      <c r="B349" s="23"/>
      <c r="C349" s="23"/>
      <c r="D349" s="44"/>
      <c r="E349" s="23"/>
      <c r="F349" s="46"/>
      <c r="G349" s="45"/>
      <c r="H349" s="45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" customHeight="1" x14ac:dyDescent="0.2">
      <c r="A350" s="23"/>
      <c r="B350" s="23"/>
      <c r="C350" s="23"/>
      <c r="D350" s="44"/>
      <c r="E350" s="23"/>
      <c r="F350" s="46"/>
      <c r="G350" s="45"/>
      <c r="H350" s="45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" customHeight="1" x14ac:dyDescent="0.2">
      <c r="A351" s="23"/>
      <c r="B351" s="23"/>
      <c r="C351" s="23"/>
      <c r="D351" s="44"/>
      <c r="E351" s="23"/>
      <c r="F351" s="46"/>
      <c r="G351" s="45"/>
      <c r="H351" s="45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" customHeight="1" x14ac:dyDescent="0.2">
      <c r="A352" s="23"/>
      <c r="B352" s="23"/>
      <c r="C352" s="23"/>
      <c r="D352" s="44"/>
      <c r="E352" s="23"/>
      <c r="F352" s="46"/>
      <c r="G352" s="45"/>
      <c r="H352" s="45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" customHeight="1" x14ac:dyDescent="0.2">
      <c r="A353" s="23"/>
      <c r="B353" s="23"/>
      <c r="C353" s="23"/>
      <c r="D353" s="44"/>
      <c r="E353" s="23"/>
      <c r="F353" s="46"/>
      <c r="G353" s="45"/>
      <c r="H353" s="45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" customHeight="1" x14ac:dyDescent="0.2">
      <c r="A354" s="23"/>
      <c r="B354" s="23"/>
      <c r="C354" s="23"/>
      <c r="D354" s="44"/>
      <c r="E354" s="23"/>
      <c r="F354" s="46"/>
      <c r="G354" s="45"/>
      <c r="H354" s="45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" customHeight="1" x14ac:dyDescent="0.2">
      <c r="A355" s="23"/>
      <c r="B355" s="23"/>
      <c r="C355" s="23"/>
      <c r="D355" s="44"/>
      <c r="E355" s="23"/>
      <c r="F355" s="46"/>
      <c r="G355" s="45"/>
      <c r="H355" s="45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" customHeight="1" x14ac:dyDescent="0.2">
      <c r="A356" s="23"/>
      <c r="B356" s="23"/>
      <c r="C356" s="23"/>
      <c r="D356" s="44"/>
      <c r="E356" s="23"/>
      <c r="F356" s="46"/>
      <c r="G356" s="45"/>
      <c r="H356" s="45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" customHeight="1" x14ac:dyDescent="0.2">
      <c r="A357" s="23"/>
      <c r="B357" s="23"/>
      <c r="C357" s="23"/>
      <c r="D357" s="44"/>
      <c r="E357" s="23"/>
      <c r="F357" s="46"/>
      <c r="G357" s="45"/>
      <c r="H357" s="45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" customHeight="1" x14ac:dyDescent="0.2">
      <c r="A358" s="23"/>
      <c r="B358" s="23"/>
      <c r="C358" s="23"/>
      <c r="D358" s="44"/>
      <c r="E358" s="23"/>
      <c r="F358" s="46"/>
      <c r="G358" s="45"/>
      <c r="H358" s="45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" customHeight="1" x14ac:dyDescent="0.2">
      <c r="A359" s="23"/>
      <c r="B359" s="23"/>
      <c r="C359" s="23"/>
      <c r="D359" s="44"/>
      <c r="E359" s="23"/>
      <c r="F359" s="46"/>
      <c r="G359" s="45"/>
      <c r="H359" s="45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" customHeight="1" x14ac:dyDescent="0.2">
      <c r="A360" s="23"/>
      <c r="B360" s="23"/>
      <c r="C360" s="23"/>
      <c r="D360" s="44"/>
      <c r="E360" s="23"/>
      <c r="F360" s="46"/>
      <c r="G360" s="45"/>
      <c r="H360" s="45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" customHeight="1" x14ac:dyDescent="0.2">
      <c r="A361" s="23"/>
      <c r="B361" s="23"/>
      <c r="C361" s="23"/>
      <c r="D361" s="44"/>
      <c r="E361" s="23"/>
      <c r="F361" s="46"/>
      <c r="G361" s="45"/>
      <c r="H361" s="45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" customHeight="1" x14ac:dyDescent="0.2">
      <c r="A362" s="23"/>
      <c r="B362" s="23"/>
      <c r="C362" s="23"/>
      <c r="D362" s="44"/>
      <c r="E362" s="23"/>
      <c r="F362" s="46"/>
      <c r="G362" s="45"/>
      <c r="H362" s="45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" customHeight="1" x14ac:dyDescent="0.2">
      <c r="A363" s="23"/>
      <c r="B363" s="23"/>
      <c r="C363" s="23"/>
      <c r="D363" s="44"/>
      <c r="E363" s="23"/>
      <c r="F363" s="46"/>
      <c r="G363" s="45"/>
      <c r="H363" s="45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" customHeight="1" x14ac:dyDescent="0.2">
      <c r="A364" s="23"/>
      <c r="B364" s="23"/>
      <c r="C364" s="23"/>
      <c r="D364" s="44"/>
      <c r="E364" s="23"/>
      <c r="F364" s="46"/>
      <c r="G364" s="45"/>
      <c r="H364" s="45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" customHeight="1" x14ac:dyDescent="0.2">
      <c r="A365" s="23"/>
      <c r="B365" s="23"/>
      <c r="C365" s="23"/>
      <c r="D365" s="44"/>
      <c r="E365" s="23"/>
      <c r="F365" s="46"/>
      <c r="G365" s="45"/>
      <c r="H365" s="45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" customHeight="1" x14ac:dyDescent="0.2">
      <c r="A366" s="23"/>
      <c r="B366" s="23"/>
      <c r="C366" s="23"/>
      <c r="D366" s="44"/>
      <c r="E366" s="23"/>
      <c r="F366" s="46"/>
      <c r="G366" s="45"/>
      <c r="H366" s="45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" customHeight="1" x14ac:dyDescent="0.2">
      <c r="A367" s="23"/>
      <c r="B367" s="23"/>
      <c r="C367" s="23"/>
      <c r="D367" s="44"/>
      <c r="E367" s="23"/>
      <c r="F367" s="46"/>
      <c r="G367" s="45"/>
      <c r="H367" s="45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" customHeight="1" x14ac:dyDescent="0.2">
      <c r="A368" s="23"/>
      <c r="B368" s="23"/>
      <c r="C368" s="23"/>
      <c r="D368" s="44"/>
      <c r="E368" s="23"/>
      <c r="F368" s="46"/>
      <c r="G368" s="45"/>
      <c r="H368" s="45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" customHeight="1" x14ac:dyDescent="0.2">
      <c r="A369" s="23"/>
      <c r="B369" s="23"/>
      <c r="C369" s="23"/>
      <c r="D369" s="44"/>
      <c r="E369" s="23"/>
      <c r="F369" s="46"/>
      <c r="G369" s="45"/>
      <c r="H369" s="45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" customHeight="1" x14ac:dyDescent="0.2">
      <c r="A370" s="23"/>
      <c r="B370" s="23"/>
      <c r="C370" s="23"/>
      <c r="D370" s="44"/>
      <c r="E370" s="23"/>
      <c r="F370" s="46"/>
      <c r="G370" s="45"/>
      <c r="H370" s="45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" customHeight="1" x14ac:dyDescent="0.2">
      <c r="A371" s="23"/>
      <c r="B371" s="23"/>
      <c r="C371" s="23"/>
      <c r="D371" s="44"/>
      <c r="E371" s="23"/>
      <c r="F371" s="46"/>
      <c r="G371" s="45"/>
      <c r="H371" s="45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" customHeight="1" x14ac:dyDescent="0.2">
      <c r="A372" s="23"/>
      <c r="B372" s="23"/>
      <c r="C372" s="23"/>
      <c r="D372" s="44"/>
      <c r="E372" s="23"/>
      <c r="F372" s="46"/>
      <c r="G372" s="45"/>
      <c r="H372" s="45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" customHeight="1" x14ac:dyDescent="0.2">
      <c r="A373" s="23"/>
      <c r="B373" s="21"/>
      <c r="C373" s="23"/>
      <c r="D373" s="56"/>
      <c r="E373" s="21"/>
      <c r="F373" s="46"/>
      <c r="G373" s="45"/>
      <c r="H373" s="45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" customHeight="1" x14ac:dyDescent="0.2">
      <c r="A374" s="23"/>
      <c r="B374" s="21"/>
      <c r="C374" s="23"/>
      <c r="D374" s="56"/>
      <c r="E374" s="21"/>
      <c r="F374" s="46"/>
      <c r="G374" s="45"/>
      <c r="H374" s="45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" customHeight="1" x14ac:dyDescent="0.2">
      <c r="A375" s="23"/>
      <c r="B375" s="21"/>
      <c r="C375" s="23"/>
      <c r="D375" s="56"/>
      <c r="E375" s="21"/>
      <c r="F375" s="46"/>
      <c r="G375" s="45"/>
      <c r="H375" s="45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" customHeight="1" x14ac:dyDescent="0.2">
      <c r="A376" s="23"/>
      <c r="B376" s="21"/>
      <c r="C376" s="23"/>
      <c r="D376" s="56"/>
      <c r="E376" s="21"/>
      <c r="F376" s="46"/>
      <c r="G376" s="45"/>
      <c r="H376" s="45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" customHeight="1" x14ac:dyDescent="0.2">
      <c r="A377" s="23"/>
      <c r="B377" s="21"/>
      <c r="C377" s="23"/>
      <c r="D377" s="56"/>
      <c r="E377" s="21"/>
      <c r="F377" s="46"/>
      <c r="G377" s="45"/>
      <c r="H377" s="45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" customHeight="1" x14ac:dyDescent="0.2">
      <c r="A378" s="23"/>
      <c r="B378" s="21"/>
      <c r="C378" s="23"/>
      <c r="D378" s="56"/>
      <c r="E378" s="21"/>
      <c r="F378" s="46"/>
      <c r="G378" s="45"/>
      <c r="H378" s="45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" customHeight="1" x14ac:dyDescent="0.2">
      <c r="A379" s="23"/>
      <c r="B379" s="21"/>
      <c r="C379" s="23"/>
      <c r="D379" s="56"/>
      <c r="E379" s="21"/>
      <c r="F379" s="46"/>
      <c r="G379" s="45"/>
      <c r="H379" s="45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" customHeight="1" x14ac:dyDescent="0.2">
      <c r="A380" s="23"/>
      <c r="B380" s="21"/>
      <c r="C380" s="23"/>
      <c r="D380" s="56"/>
      <c r="E380" s="21"/>
      <c r="F380" s="46"/>
      <c r="G380" s="45"/>
      <c r="H380" s="45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" customHeight="1" x14ac:dyDescent="0.2">
      <c r="A381" s="23"/>
      <c r="B381" s="21"/>
      <c r="C381" s="23"/>
      <c r="D381" s="56"/>
      <c r="E381" s="21"/>
      <c r="F381" s="46"/>
      <c r="G381" s="45"/>
      <c r="H381" s="45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" customHeight="1" x14ac:dyDescent="0.2">
      <c r="A382" s="23"/>
      <c r="B382" s="21"/>
      <c r="C382" s="23"/>
      <c r="D382" s="56"/>
      <c r="E382" s="21"/>
      <c r="F382" s="46"/>
      <c r="G382" s="45"/>
      <c r="H382" s="45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" customHeight="1" x14ac:dyDescent="0.2">
      <c r="A383" s="23"/>
      <c r="B383" s="21"/>
      <c r="C383" s="23"/>
      <c r="D383" s="56"/>
      <c r="E383" s="21"/>
      <c r="F383" s="46"/>
      <c r="G383" s="45"/>
      <c r="H383" s="45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" customHeight="1" x14ac:dyDescent="0.2">
      <c r="A384" s="23"/>
      <c r="B384" s="21"/>
      <c r="C384" s="23"/>
      <c r="D384" s="56"/>
      <c r="E384" s="21"/>
      <c r="F384" s="46"/>
      <c r="G384" s="45"/>
      <c r="H384" s="45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" customHeight="1" x14ac:dyDescent="0.2">
      <c r="A385" s="23"/>
      <c r="B385" s="21"/>
      <c r="C385" s="23"/>
      <c r="D385" s="56"/>
      <c r="E385" s="21"/>
      <c r="F385" s="46"/>
      <c r="G385" s="45"/>
      <c r="H385" s="45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" customHeight="1" x14ac:dyDescent="0.2">
      <c r="A386" s="23"/>
      <c r="B386" s="21"/>
      <c r="C386" s="23"/>
      <c r="D386" s="56"/>
      <c r="E386" s="21"/>
      <c r="F386" s="46"/>
      <c r="G386" s="45"/>
      <c r="H386" s="45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" customHeight="1" x14ac:dyDescent="0.2">
      <c r="A387" s="23"/>
      <c r="B387" s="21"/>
      <c r="C387" s="23"/>
      <c r="D387" s="56"/>
      <c r="E387" s="21"/>
      <c r="F387" s="46"/>
      <c r="G387" s="45"/>
      <c r="H387" s="45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" customHeight="1" x14ac:dyDescent="0.2">
      <c r="A388" s="23"/>
      <c r="B388" s="21"/>
      <c r="C388" s="23"/>
      <c r="D388" s="56"/>
      <c r="E388" s="21"/>
      <c r="F388" s="46"/>
      <c r="G388" s="45"/>
      <c r="H388" s="45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" customHeight="1" x14ac:dyDescent="0.2">
      <c r="A389" s="23"/>
      <c r="B389" s="21"/>
      <c r="C389" s="23"/>
      <c r="D389" s="56"/>
      <c r="E389" s="21"/>
      <c r="F389" s="46"/>
      <c r="G389" s="45"/>
      <c r="H389" s="45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" customHeight="1" x14ac:dyDescent="0.2">
      <c r="A390" s="23"/>
      <c r="B390" s="21"/>
      <c r="C390" s="23"/>
      <c r="D390" s="56"/>
      <c r="E390" s="21"/>
      <c r="F390" s="46"/>
      <c r="G390" s="45"/>
      <c r="H390" s="45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" customHeight="1" x14ac:dyDescent="0.2">
      <c r="A391" s="23"/>
      <c r="B391" s="21"/>
      <c r="C391" s="23"/>
      <c r="D391" s="56"/>
      <c r="E391" s="21"/>
      <c r="F391" s="46"/>
      <c r="G391" s="45"/>
      <c r="H391" s="45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" customHeight="1" x14ac:dyDescent="0.2">
      <c r="A392" s="23"/>
      <c r="B392" s="21"/>
      <c r="C392" s="23"/>
      <c r="D392" s="56"/>
      <c r="E392" s="21"/>
      <c r="F392" s="46"/>
      <c r="G392" s="45"/>
      <c r="H392" s="45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" customHeight="1" x14ac:dyDescent="0.2">
      <c r="A393" s="23"/>
      <c r="B393" s="21"/>
      <c r="C393" s="23"/>
      <c r="D393" s="56"/>
      <c r="E393" s="21"/>
      <c r="F393" s="46"/>
      <c r="G393" s="45"/>
      <c r="H393" s="45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" customHeight="1" x14ac:dyDescent="0.2">
      <c r="A394" s="23"/>
      <c r="B394" s="21"/>
      <c r="C394" s="23"/>
      <c r="D394" s="56"/>
      <c r="E394" s="21"/>
      <c r="F394" s="46"/>
      <c r="G394" s="45"/>
      <c r="H394" s="45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" customHeight="1" x14ac:dyDescent="0.2">
      <c r="A395" s="23"/>
      <c r="B395" s="21"/>
      <c r="C395" s="23"/>
      <c r="D395" s="56"/>
      <c r="E395" s="21"/>
      <c r="F395" s="46"/>
      <c r="G395" s="45"/>
      <c r="H395" s="45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" customHeight="1" x14ac:dyDescent="0.2">
      <c r="A396" s="23"/>
      <c r="B396" s="21"/>
      <c r="C396" s="23"/>
      <c r="D396" s="56"/>
      <c r="E396" s="21"/>
      <c r="F396" s="46"/>
      <c r="G396" s="45"/>
      <c r="H396" s="45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" customHeight="1" x14ac:dyDescent="0.2">
      <c r="A397" s="23"/>
      <c r="B397" s="21"/>
      <c r="C397" s="23"/>
      <c r="D397" s="56"/>
      <c r="E397" s="21"/>
      <c r="F397" s="46"/>
      <c r="G397" s="45"/>
      <c r="H397" s="45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" customHeight="1" x14ac:dyDescent="0.2">
      <c r="A398" s="23"/>
      <c r="B398" s="21"/>
      <c r="C398" s="23"/>
      <c r="D398" s="56"/>
      <c r="E398" s="21"/>
      <c r="F398" s="46"/>
      <c r="G398" s="45"/>
      <c r="H398" s="45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" customHeight="1" x14ac:dyDescent="0.2">
      <c r="A399" s="23"/>
      <c r="B399" s="21"/>
      <c r="C399" s="23"/>
      <c r="D399" s="56"/>
      <c r="E399" s="21"/>
      <c r="F399" s="46"/>
      <c r="G399" s="45"/>
      <c r="H399" s="45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" customHeight="1" x14ac:dyDescent="0.2">
      <c r="A400" s="23"/>
      <c r="B400" s="21"/>
      <c r="C400" s="23"/>
      <c r="D400" s="56"/>
      <c r="E400" s="21"/>
      <c r="F400" s="46"/>
      <c r="G400" s="45"/>
      <c r="H400" s="45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" customHeight="1" x14ac:dyDescent="0.2">
      <c r="A401" s="23"/>
      <c r="B401" s="21"/>
      <c r="C401" s="23"/>
      <c r="D401" s="56"/>
      <c r="E401" s="21"/>
      <c r="F401" s="46"/>
      <c r="G401" s="45"/>
      <c r="H401" s="45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" customHeight="1" x14ac:dyDescent="0.2">
      <c r="A402" s="23"/>
      <c r="B402" s="21"/>
      <c r="C402" s="23"/>
      <c r="D402" s="56"/>
      <c r="E402" s="21"/>
      <c r="F402" s="46"/>
      <c r="G402" s="45"/>
      <c r="H402" s="45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" customHeight="1" x14ac:dyDescent="0.2">
      <c r="A403" s="23"/>
      <c r="B403" s="21"/>
      <c r="C403" s="23"/>
      <c r="D403" s="56"/>
      <c r="E403" s="21"/>
      <c r="F403" s="46"/>
      <c r="G403" s="45"/>
      <c r="H403" s="45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" customHeight="1" x14ac:dyDescent="0.2">
      <c r="A404" s="23"/>
      <c r="B404" s="21"/>
      <c r="C404" s="23"/>
      <c r="D404" s="56"/>
      <c r="E404" s="21"/>
      <c r="F404" s="46"/>
      <c r="G404" s="45"/>
      <c r="H404" s="45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" customHeight="1" x14ac:dyDescent="0.2">
      <c r="A405" s="23"/>
      <c r="B405" s="21"/>
      <c r="C405" s="23"/>
      <c r="D405" s="56"/>
      <c r="E405" s="21"/>
      <c r="F405" s="46"/>
      <c r="G405" s="45"/>
      <c r="H405" s="45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" customHeight="1" x14ac:dyDescent="0.2">
      <c r="A406" s="23"/>
      <c r="B406" s="21"/>
      <c r="C406" s="23"/>
      <c r="D406" s="56"/>
      <c r="E406" s="21"/>
      <c r="F406" s="46"/>
      <c r="G406" s="45"/>
      <c r="H406" s="45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" customHeight="1" x14ac:dyDescent="0.2">
      <c r="A407" s="23"/>
      <c r="B407" s="21"/>
      <c r="C407" s="23"/>
      <c r="D407" s="56"/>
      <c r="E407" s="21"/>
      <c r="F407" s="46"/>
      <c r="G407" s="45"/>
      <c r="H407" s="45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" customHeight="1" x14ac:dyDescent="0.2">
      <c r="A408" s="23"/>
      <c r="B408" s="21"/>
      <c r="C408" s="23"/>
      <c r="D408" s="56"/>
      <c r="E408" s="21"/>
      <c r="F408" s="46"/>
      <c r="G408" s="45"/>
      <c r="H408" s="45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" customHeight="1" x14ac:dyDescent="0.2">
      <c r="A409" s="23"/>
      <c r="B409" s="21"/>
      <c r="C409" s="23"/>
      <c r="D409" s="56"/>
      <c r="E409" s="21"/>
      <c r="F409" s="46"/>
      <c r="G409" s="45"/>
      <c r="H409" s="45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" customHeight="1" x14ac:dyDescent="0.2">
      <c r="A410" s="23"/>
      <c r="B410" s="21"/>
      <c r="C410" s="23"/>
      <c r="D410" s="56"/>
      <c r="E410" s="21"/>
      <c r="F410" s="46"/>
      <c r="G410" s="45"/>
      <c r="H410" s="45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" customHeight="1" x14ac:dyDescent="0.2">
      <c r="A411" s="23"/>
      <c r="B411" s="21"/>
      <c r="C411" s="23"/>
      <c r="D411" s="56"/>
      <c r="E411" s="21"/>
      <c r="F411" s="46"/>
      <c r="G411" s="45"/>
      <c r="H411" s="45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" customHeight="1" x14ac:dyDescent="0.2">
      <c r="A412" s="23"/>
      <c r="B412" s="21"/>
      <c r="C412" s="23"/>
      <c r="D412" s="56"/>
      <c r="E412" s="21"/>
      <c r="F412" s="46"/>
      <c r="G412" s="45"/>
      <c r="H412" s="45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" customHeight="1" x14ac:dyDescent="0.2">
      <c r="A413" s="23"/>
      <c r="B413" s="21"/>
      <c r="C413" s="23"/>
      <c r="D413" s="56"/>
      <c r="E413" s="21"/>
      <c r="F413" s="46"/>
      <c r="G413" s="45"/>
      <c r="H413" s="45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" customHeight="1" x14ac:dyDescent="0.2">
      <c r="A414" s="23"/>
      <c r="B414" s="21"/>
      <c r="C414" s="23"/>
      <c r="D414" s="56"/>
      <c r="E414" s="21"/>
      <c r="F414" s="46"/>
      <c r="G414" s="45"/>
      <c r="H414" s="45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" customHeight="1" x14ac:dyDescent="0.2">
      <c r="A415" s="23"/>
      <c r="B415" s="21"/>
      <c r="C415" s="23"/>
      <c r="D415" s="56"/>
      <c r="E415" s="21"/>
      <c r="F415" s="46"/>
      <c r="G415" s="45"/>
      <c r="H415" s="45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" customHeight="1" x14ac:dyDescent="0.2">
      <c r="A416" s="23"/>
      <c r="B416" s="21"/>
      <c r="C416" s="23"/>
      <c r="D416" s="56"/>
      <c r="E416" s="21"/>
      <c r="F416" s="46"/>
      <c r="G416" s="45"/>
      <c r="H416" s="45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" customHeight="1" x14ac:dyDescent="0.2">
      <c r="A417" s="23"/>
      <c r="B417" s="21"/>
      <c r="C417" s="23"/>
      <c r="D417" s="56"/>
      <c r="E417" s="21"/>
      <c r="F417" s="46"/>
      <c r="G417" s="45"/>
      <c r="H417" s="45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" customHeight="1" x14ac:dyDescent="0.2">
      <c r="A418" s="23"/>
      <c r="B418" s="21"/>
      <c r="C418" s="23"/>
      <c r="D418" s="56"/>
      <c r="E418" s="21"/>
      <c r="F418" s="46"/>
      <c r="G418" s="45"/>
      <c r="H418" s="45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" customHeight="1" x14ac:dyDescent="0.2">
      <c r="A419" s="23"/>
      <c r="B419" s="21"/>
      <c r="C419" s="23"/>
      <c r="D419" s="56"/>
      <c r="E419" s="21"/>
      <c r="F419" s="46"/>
      <c r="G419" s="45"/>
      <c r="H419" s="45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" customHeight="1" x14ac:dyDescent="0.2">
      <c r="A420" s="23"/>
      <c r="B420" s="21"/>
      <c r="C420" s="23"/>
      <c r="D420" s="56"/>
      <c r="E420" s="21"/>
      <c r="F420" s="46"/>
      <c r="G420" s="45"/>
      <c r="H420" s="45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" customHeight="1" x14ac:dyDescent="0.2">
      <c r="A421" s="23"/>
      <c r="B421" s="21"/>
      <c r="C421" s="23"/>
      <c r="D421" s="56"/>
      <c r="E421" s="21"/>
      <c r="F421" s="46"/>
      <c r="G421" s="45"/>
      <c r="H421" s="45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" customHeight="1" x14ac:dyDescent="0.2">
      <c r="A422" s="23"/>
      <c r="B422" s="21"/>
      <c r="C422" s="23"/>
      <c r="D422" s="56"/>
      <c r="E422" s="21"/>
      <c r="F422" s="46"/>
      <c r="G422" s="45"/>
      <c r="H422" s="45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" customHeight="1" x14ac:dyDescent="0.2">
      <c r="A423" s="23"/>
      <c r="B423" s="21"/>
      <c r="C423" s="23"/>
      <c r="D423" s="56"/>
      <c r="E423" s="21"/>
      <c r="F423" s="46"/>
      <c r="G423" s="45"/>
      <c r="H423" s="45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" customHeight="1" x14ac:dyDescent="0.2">
      <c r="A424" s="23"/>
      <c r="B424" s="21"/>
      <c r="C424" s="23"/>
      <c r="D424" s="56"/>
      <c r="E424" s="21"/>
      <c r="F424" s="46"/>
      <c r="G424" s="45"/>
      <c r="H424" s="45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" customHeight="1" x14ac:dyDescent="0.2">
      <c r="A425" s="23"/>
      <c r="B425" s="21"/>
      <c r="C425" s="23"/>
      <c r="D425" s="56"/>
      <c r="E425" s="21"/>
      <c r="F425" s="46"/>
      <c r="G425" s="45"/>
      <c r="H425" s="45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" customHeight="1" x14ac:dyDescent="0.2">
      <c r="A426" s="23"/>
      <c r="B426" s="21"/>
      <c r="C426" s="23"/>
      <c r="D426" s="56"/>
      <c r="E426" s="21"/>
      <c r="F426" s="46"/>
      <c r="G426" s="45"/>
      <c r="H426" s="45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" customHeight="1" x14ac:dyDescent="0.2">
      <c r="A427" s="23"/>
      <c r="B427" s="21"/>
      <c r="C427" s="23"/>
      <c r="D427" s="56"/>
      <c r="E427" s="21"/>
      <c r="F427" s="46"/>
      <c r="G427" s="45"/>
      <c r="H427" s="45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" customHeight="1" x14ac:dyDescent="0.2">
      <c r="A428" s="23"/>
      <c r="B428" s="21"/>
      <c r="C428" s="23"/>
      <c r="D428" s="56"/>
      <c r="E428" s="21"/>
      <c r="F428" s="46"/>
      <c r="G428" s="45"/>
      <c r="H428" s="45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" customHeight="1" x14ac:dyDescent="0.2">
      <c r="A429" s="23"/>
      <c r="B429" s="21"/>
      <c r="C429" s="23"/>
      <c r="D429" s="56"/>
      <c r="E429" s="21"/>
      <c r="F429" s="46"/>
      <c r="G429" s="45"/>
      <c r="H429" s="45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" customHeight="1" x14ac:dyDescent="0.2">
      <c r="A430" s="23"/>
      <c r="B430" s="21"/>
      <c r="C430" s="23"/>
      <c r="D430" s="56"/>
      <c r="E430" s="21"/>
      <c r="F430" s="46"/>
      <c r="G430" s="45"/>
      <c r="H430" s="45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" customHeight="1" x14ac:dyDescent="0.2">
      <c r="A431" s="23"/>
      <c r="B431" s="21"/>
      <c r="C431" s="23"/>
      <c r="D431" s="56"/>
      <c r="E431" s="21"/>
      <c r="F431" s="46"/>
      <c r="G431" s="45"/>
      <c r="H431" s="45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" customHeight="1" x14ac:dyDescent="0.2">
      <c r="A432" s="23"/>
      <c r="B432" s="21"/>
      <c r="C432" s="23"/>
      <c r="D432" s="56"/>
      <c r="E432" s="21"/>
      <c r="F432" s="46"/>
      <c r="G432" s="45"/>
      <c r="H432" s="45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" customHeight="1" x14ac:dyDescent="0.2">
      <c r="A433" s="23"/>
      <c r="B433" s="21"/>
      <c r="C433" s="23"/>
      <c r="D433" s="56"/>
      <c r="E433" s="21"/>
      <c r="F433" s="46"/>
      <c r="G433" s="45"/>
      <c r="H433" s="45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" customHeight="1" x14ac:dyDescent="0.2">
      <c r="A434" s="23"/>
      <c r="B434" s="21"/>
      <c r="C434" s="23"/>
      <c r="D434" s="56"/>
      <c r="E434" s="21"/>
      <c r="F434" s="46"/>
      <c r="G434" s="45"/>
      <c r="H434" s="45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" customHeight="1" x14ac:dyDescent="0.2">
      <c r="A435" s="23"/>
      <c r="B435" s="21"/>
      <c r="C435" s="23"/>
      <c r="D435" s="56"/>
      <c r="E435" s="21"/>
      <c r="F435" s="46"/>
      <c r="G435" s="45"/>
      <c r="H435" s="45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" customHeight="1" x14ac:dyDescent="0.2">
      <c r="A436" s="23"/>
      <c r="B436" s="21"/>
      <c r="C436" s="23"/>
      <c r="D436" s="56"/>
      <c r="E436" s="21"/>
      <c r="F436" s="46"/>
      <c r="G436" s="45"/>
      <c r="H436" s="45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" customHeight="1" x14ac:dyDescent="0.2">
      <c r="A437" s="23"/>
      <c r="B437" s="21"/>
      <c r="C437" s="23"/>
      <c r="D437" s="56"/>
      <c r="E437" s="21"/>
      <c r="F437" s="46"/>
      <c r="G437" s="45"/>
      <c r="H437" s="45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" customHeight="1" x14ac:dyDescent="0.2">
      <c r="A438" s="23"/>
      <c r="B438" s="21"/>
      <c r="C438" s="23"/>
      <c r="D438" s="56"/>
      <c r="E438" s="21"/>
      <c r="F438" s="46"/>
      <c r="G438" s="45"/>
      <c r="H438" s="45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" customHeight="1" x14ac:dyDescent="0.2">
      <c r="A439" s="23"/>
      <c r="B439" s="21"/>
      <c r="C439" s="23"/>
      <c r="D439" s="56"/>
      <c r="E439" s="21"/>
      <c r="F439" s="46"/>
      <c r="G439" s="45"/>
      <c r="H439" s="45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" customHeight="1" x14ac:dyDescent="0.2">
      <c r="A440" s="23"/>
      <c r="B440" s="21"/>
      <c r="C440" s="23"/>
      <c r="D440" s="56"/>
      <c r="E440" s="21"/>
      <c r="F440" s="46"/>
      <c r="G440" s="45"/>
      <c r="H440" s="45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" customHeight="1" x14ac:dyDescent="0.2">
      <c r="A441" s="23"/>
      <c r="B441" s="21"/>
      <c r="C441" s="23"/>
      <c r="D441" s="56"/>
      <c r="E441" s="21"/>
      <c r="F441" s="46"/>
      <c r="G441" s="45"/>
      <c r="H441" s="45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" customHeight="1" x14ac:dyDescent="0.2">
      <c r="A442" s="23"/>
      <c r="B442" s="21"/>
      <c r="C442" s="23"/>
      <c r="D442" s="56"/>
      <c r="E442" s="21"/>
      <c r="F442" s="46"/>
      <c r="G442" s="45"/>
      <c r="H442" s="45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" customHeight="1" x14ac:dyDescent="0.2">
      <c r="A443" s="23"/>
      <c r="B443" s="21"/>
      <c r="C443" s="23"/>
      <c r="D443" s="56"/>
      <c r="E443" s="21"/>
      <c r="F443" s="46"/>
      <c r="G443" s="45"/>
      <c r="H443" s="45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" customHeight="1" x14ac:dyDescent="0.2">
      <c r="A444" s="23"/>
      <c r="B444" s="21"/>
      <c r="C444" s="23"/>
      <c r="D444" s="56"/>
      <c r="E444" s="21"/>
      <c r="F444" s="46"/>
      <c r="G444" s="45"/>
      <c r="H444" s="45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" customHeight="1" x14ac:dyDescent="0.2">
      <c r="A445" s="23"/>
      <c r="B445" s="21"/>
      <c r="C445" s="23"/>
      <c r="D445" s="56"/>
      <c r="E445" s="21"/>
      <c r="F445" s="46"/>
      <c r="G445" s="45"/>
      <c r="H445" s="45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" customHeight="1" x14ac:dyDescent="0.2">
      <c r="A446" s="23"/>
      <c r="B446" s="21"/>
      <c r="C446" s="23"/>
      <c r="D446" s="56"/>
      <c r="E446" s="21"/>
      <c r="F446" s="46"/>
      <c r="G446" s="45"/>
      <c r="H446" s="45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" customHeight="1" x14ac:dyDescent="0.2">
      <c r="A447" s="23"/>
      <c r="B447" s="21"/>
      <c r="C447" s="23"/>
      <c r="D447" s="56"/>
      <c r="E447" s="21"/>
      <c r="F447" s="46"/>
      <c r="G447" s="45"/>
      <c r="H447" s="45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" customHeight="1" x14ac:dyDescent="0.2">
      <c r="A448" s="23"/>
      <c r="B448" s="21"/>
      <c r="C448" s="23"/>
      <c r="D448" s="56"/>
      <c r="E448" s="21"/>
      <c r="F448" s="46"/>
      <c r="G448" s="45"/>
      <c r="H448" s="45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" customHeight="1" x14ac:dyDescent="0.2">
      <c r="A449" s="23"/>
      <c r="B449" s="21"/>
      <c r="C449" s="23"/>
      <c r="D449" s="56"/>
      <c r="E449" s="21"/>
      <c r="F449" s="46"/>
      <c r="G449" s="45"/>
      <c r="H449" s="45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" customHeight="1" x14ac:dyDescent="0.2">
      <c r="A450" s="23"/>
      <c r="B450" s="21"/>
      <c r="C450" s="23"/>
      <c r="D450" s="56"/>
      <c r="E450" s="21"/>
      <c r="F450" s="46"/>
      <c r="G450" s="45"/>
      <c r="H450" s="45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" customHeight="1" x14ac:dyDescent="0.2">
      <c r="A451" s="23"/>
      <c r="B451" s="21"/>
      <c r="C451" s="23"/>
      <c r="D451" s="56"/>
      <c r="E451" s="21"/>
      <c r="F451" s="46"/>
      <c r="G451" s="45"/>
      <c r="H451" s="45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" customHeight="1" x14ac:dyDescent="0.2">
      <c r="A452" s="23"/>
      <c r="B452" s="21"/>
      <c r="C452" s="23"/>
      <c r="D452" s="56"/>
      <c r="E452" s="21"/>
      <c r="F452" s="46"/>
      <c r="G452" s="45"/>
      <c r="H452" s="45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" customHeight="1" x14ac:dyDescent="0.2">
      <c r="A453" s="23"/>
      <c r="B453" s="21"/>
      <c r="C453" s="23"/>
      <c r="D453" s="56"/>
      <c r="E453" s="21"/>
      <c r="F453" s="46"/>
      <c r="G453" s="45"/>
      <c r="H453" s="45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" customHeight="1" x14ac:dyDescent="0.2">
      <c r="A454" s="23"/>
      <c r="B454" s="21"/>
      <c r="C454" s="23"/>
      <c r="D454" s="56"/>
      <c r="E454" s="21"/>
      <c r="F454" s="46"/>
      <c r="G454" s="45"/>
      <c r="H454" s="45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" customHeight="1" x14ac:dyDescent="0.2">
      <c r="A455" s="23"/>
      <c r="B455" s="21"/>
      <c r="C455" s="23"/>
      <c r="D455" s="56"/>
      <c r="E455" s="21"/>
      <c r="F455" s="46"/>
      <c r="G455" s="45"/>
      <c r="H455" s="45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" customHeight="1" x14ac:dyDescent="0.2">
      <c r="A456" s="23"/>
      <c r="B456" s="21"/>
      <c r="C456" s="23"/>
      <c r="D456" s="56"/>
      <c r="E456" s="21"/>
      <c r="F456" s="46"/>
      <c r="G456" s="45"/>
      <c r="H456" s="45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" customHeight="1" x14ac:dyDescent="0.2">
      <c r="A457" s="23"/>
      <c r="B457" s="21"/>
      <c r="C457" s="23"/>
      <c r="D457" s="56"/>
      <c r="E457" s="21"/>
      <c r="F457" s="46"/>
      <c r="G457" s="45"/>
      <c r="H457" s="45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" customHeight="1" x14ac:dyDescent="0.2">
      <c r="A458" s="23"/>
      <c r="B458" s="21"/>
      <c r="C458" s="23"/>
      <c r="D458" s="56"/>
      <c r="E458" s="21"/>
      <c r="F458" s="46"/>
      <c r="G458" s="45"/>
      <c r="H458" s="45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" customHeight="1" x14ac:dyDescent="0.2">
      <c r="A459" s="23"/>
      <c r="B459" s="21"/>
      <c r="C459" s="23"/>
      <c r="D459" s="56"/>
      <c r="E459" s="21"/>
      <c r="F459" s="46"/>
      <c r="G459" s="45"/>
      <c r="H459" s="45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" customHeight="1" x14ac:dyDescent="0.2">
      <c r="A460" s="23"/>
      <c r="B460" s="21"/>
      <c r="C460" s="23"/>
      <c r="D460" s="56"/>
      <c r="E460" s="21"/>
      <c r="F460" s="46"/>
      <c r="G460" s="45"/>
      <c r="H460" s="45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" customHeight="1" x14ac:dyDescent="0.2">
      <c r="A461" s="23"/>
      <c r="B461" s="21"/>
      <c r="C461" s="23"/>
      <c r="D461" s="56"/>
      <c r="E461" s="21"/>
      <c r="F461" s="46"/>
      <c r="G461" s="45"/>
      <c r="H461" s="45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" customHeight="1" x14ac:dyDescent="0.2">
      <c r="A462" s="23"/>
      <c r="B462" s="21"/>
      <c r="C462" s="23"/>
      <c r="D462" s="56"/>
      <c r="E462" s="21"/>
      <c r="F462" s="46"/>
      <c r="G462" s="45"/>
      <c r="H462" s="45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" customHeight="1" x14ac:dyDescent="0.2">
      <c r="A463" s="23"/>
      <c r="B463" s="21"/>
      <c r="C463" s="23"/>
      <c r="D463" s="56"/>
      <c r="E463" s="21"/>
      <c r="F463" s="46"/>
      <c r="G463" s="45"/>
      <c r="H463" s="45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" customHeight="1" x14ac:dyDescent="0.2">
      <c r="A464" s="23"/>
      <c r="B464" s="21"/>
      <c r="C464" s="23"/>
      <c r="D464" s="56"/>
      <c r="E464" s="21"/>
      <c r="F464" s="46"/>
      <c r="G464" s="45"/>
      <c r="H464" s="45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" customHeight="1" x14ac:dyDescent="0.2">
      <c r="A465" s="23"/>
      <c r="B465" s="21"/>
      <c r="C465" s="23"/>
      <c r="D465" s="56"/>
      <c r="E465" s="21"/>
      <c r="F465" s="46"/>
      <c r="G465" s="45"/>
      <c r="H465" s="45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" customHeight="1" x14ac:dyDescent="0.2">
      <c r="A466" s="23"/>
      <c r="B466" s="21"/>
      <c r="C466" s="23"/>
      <c r="D466" s="56"/>
      <c r="E466" s="21"/>
      <c r="F466" s="46"/>
      <c r="G466" s="45"/>
      <c r="H466" s="45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" customHeight="1" x14ac:dyDescent="0.2">
      <c r="A467" s="23"/>
      <c r="B467" s="21"/>
      <c r="C467" s="23"/>
      <c r="D467" s="56"/>
      <c r="E467" s="21"/>
      <c r="F467" s="46"/>
      <c r="G467" s="45"/>
      <c r="H467" s="45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" customHeight="1" x14ac:dyDescent="0.2">
      <c r="A468" s="23"/>
      <c r="B468" s="21"/>
      <c r="C468" s="23"/>
      <c r="D468" s="56"/>
      <c r="E468" s="21"/>
      <c r="F468" s="46"/>
      <c r="G468" s="45"/>
      <c r="H468" s="45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" customHeight="1" x14ac:dyDescent="0.2">
      <c r="A469" s="23"/>
      <c r="B469" s="21"/>
      <c r="C469" s="23"/>
      <c r="D469" s="56"/>
      <c r="E469" s="21"/>
      <c r="F469" s="46"/>
      <c r="G469" s="45"/>
      <c r="H469" s="45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" customHeight="1" x14ac:dyDescent="0.2">
      <c r="A470" s="23"/>
      <c r="B470" s="21"/>
      <c r="C470" s="23"/>
      <c r="D470" s="56"/>
      <c r="E470" s="21"/>
      <c r="F470" s="46"/>
      <c r="G470" s="45"/>
      <c r="H470" s="45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" customHeight="1" x14ac:dyDescent="0.2">
      <c r="A471" s="23"/>
      <c r="B471" s="21"/>
      <c r="C471" s="23"/>
      <c r="D471" s="56"/>
      <c r="E471" s="21"/>
      <c r="F471" s="46"/>
      <c r="G471" s="45"/>
      <c r="H471" s="45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" customHeight="1" x14ac:dyDescent="0.2">
      <c r="A472" s="23"/>
      <c r="B472" s="21"/>
      <c r="C472" s="23"/>
      <c r="D472" s="56"/>
      <c r="E472" s="21"/>
      <c r="F472" s="46"/>
      <c r="G472" s="45"/>
      <c r="H472" s="45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" customHeight="1" x14ac:dyDescent="0.2">
      <c r="A473" s="23"/>
      <c r="B473" s="21"/>
      <c r="C473" s="23"/>
      <c r="D473" s="56"/>
      <c r="E473" s="21"/>
      <c r="F473" s="46"/>
      <c r="G473" s="45"/>
      <c r="H473" s="45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" customHeight="1" x14ac:dyDescent="0.2">
      <c r="A474" s="23"/>
      <c r="B474" s="21"/>
      <c r="C474" s="23"/>
      <c r="D474" s="56"/>
      <c r="E474" s="21"/>
      <c r="F474" s="46"/>
      <c r="G474" s="45"/>
      <c r="H474" s="45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" customHeight="1" x14ac:dyDescent="0.2">
      <c r="A475" s="23"/>
      <c r="B475" s="21"/>
      <c r="C475" s="23"/>
      <c r="D475" s="56"/>
      <c r="E475" s="21"/>
      <c r="F475" s="46"/>
      <c r="G475" s="45"/>
      <c r="H475" s="45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" customHeight="1" x14ac:dyDescent="0.2">
      <c r="A476" s="23"/>
      <c r="B476" s="21"/>
      <c r="C476" s="23"/>
      <c r="D476" s="56"/>
      <c r="E476" s="21"/>
      <c r="F476" s="46"/>
      <c r="G476" s="45"/>
      <c r="H476" s="45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" customHeight="1" x14ac:dyDescent="0.2">
      <c r="A477" s="23"/>
      <c r="B477" s="21"/>
      <c r="C477" s="23"/>
      <c r="D477" s="56"/>
      <c r="E477" s="21"/>
      <c r="F477" s="46"/>
      <c r="G477" s="45"/>
      <c r="H477" s="45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" customHeight="1" x14ac:dyDescent="0.2">
      <c r="A478" s="23"/>
      <c r="B478" s="21"/>
      <c r="C478" s="23"/>
      <c r="D478" s="56"/>
      <c r="E478" s="21"/>
      <c r="F478" s="46"/>
      <c r="G478" s="45"/>
      <c r="H478" s="45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" customHeight="1" x14ac:dyDescent="0.2">
      <c r="A479" s="23"/>
      <c r="B479" s="21"/>
      <c r="C479" s="23"/>
      <c r="D479" s="56"/>
      <c r="E479" s="21"/>
      <c r="F479" s="46"/>
      <c r="G479" s="45"/>
      <c r="H479" s="45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" customHeight="1" x14ac:dyDescent="0.2">
      <c r="A480" s="23"/>
      <c r="B480" s="21"/>
      <c r="C480" s="23"/>
      <c r="D480" s="56"/>
      <c r="E480" s="21"/>
      <c r="F480" s="46"/>
      <c r="G480" s="45"/>
      <c r="H480" s="45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" customHeight="1" x14ac:dyDescent="0.2">
      <c r="A481" s="23"/>
      <c r="B481" s="21"/>
      <c r="C481" s="23"/>
      <c r="D481" s="56"/>
      <c r="E481" s="21"/>
      <c r="F481" s="46"/>
      <c r="G481" s="45"/>
      <c r="H481" s="45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" customHeight="1" x14ac:dyDescent="0.2">
      <c r="A482" s="23"/>
      <c r="B482" s="21"/>
      <c r="C482" s="23"/>
      <c r="D482" s="56"/>
      <c r="E482" s="21"/>
      <c r="F482" s="46"/>
      <c r="G482" s="45"/>
      <c r="H482" s="45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" customHeight="1" x14ac:dyDescent="0.2">
      <c r="A483" s="23"/>
      <c r="B483" s="21"/>
      <c r="C483" s="23"/>
      <c r="D483" s="56"/>
      <c r="E483" s="21"/>
      <c r="F483" s="46"/>
      <c r="G483" s="45"/>
      <c r="H483" s="45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" customHeight="1" x14ac:dyDescent="0.2">
      <c r="A484" s="23"/>
      <c r="B484" s="21"/>
      <c r="C484" s="23"/>
      <c r="D484" s="56"/>
      <c r="E484" s="21"/>
      <c r="F484" s="46"/>
      <c r="G484" s="45"/>
      <c r="H484" s="45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" customHeight="1" x14ac:dyDescent="0.2">
      <c r="A485" s="23"/>
      <c r="B485" s="21"/>
      <c r="C485" s="23"/>
      <c r="D485" s="56"/>
      <c r="E485" s="21"/>
      <c r="F485" s="46"/>
      <c r="G485" s="45"/>
      <c r="H485" s="45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" customHeight="1" x14ac:dyDescent="0.2">
      <c r="A486" s="23"/>
      <c r="B486" s="21"/>
      <c r="C486" s="23"/>
      <c r="D486" s="56"/>
      <c r="E486" s="21"/>
      <c r="F486" s="46"/>
      <c r="G486" s="45"/>
      <c r="H486" s="45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" customHeight="1" x14ac:dyDescent="0.2">
      <c r="A487" s="23"/>
      <c r="B487" s="21"/>
      <c r="C487" s="23"/>
      <c r="D487" s="56"/>
      <c r="E487" s="21"/>
      <c r="F487" s="46"/>
      <c r="G487" s="45"/>
      <c r="H487" s="45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" customHeight="1" x14ac:dyDescent="0.2">
      <c r="A488" s="23"/>
      <c r="B488" s="21"/>
      <c r="C488" s="23"/>
      <c r="D488" s="56"/>
      <c r="E488" s="21"/>
      <c r="F488" s="46"/>
      <c r="G488" s="45"/>
      <c r="H488" s="45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" customHeight="1" x14ac:dyDescent="0.2">
      <c r="A489" s="23"/>
      <c r="B489" s="21"/>
      <c r="C489" s="23"/>
      <c r="D489" s="56"/>
      <c r="E489" s="21"/>
      <c r="F489" s="46"/>
      <c r="G489" s="45"/>
      <c r="H489" s="45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" customHeight="1" x14ac:dyDescent="0.2">
      <c r="A490" s="23"/>
      <c r="B490" s="21"/>
      <c r="C490" s="23"/>
      <c r="D490" s="56"/>
      <c r="E490" s="21"/>
      <c r="F490" s="46"/>
      <c r="G490" s="45"/>
      <c r="H490" s="45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" customHeight="1" x14ac:dyDescent="0.2">
      <c r="A491" s="23"/>
      <c r="B491" s="21"/>
      <c r="C491" s="23"/>
      <c r="D491" s="56"/>
      <c r="E491" s="21"/>
      <c r="F491" s="46"/>
      <c r="G491" s="45"/>
      <c r="H491" s="45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" customHeight="1" x14ac:dyDescent="0.2">
      <c r="A492" s="23"/>
      <c r="B492" s="21"/>
      <c r="C492" s="23"/>
      <c r="D492" s="56"/>
      <c r="E492" s="21"/>
      <c r="F492" s="46"/>
      <c r="G492" s="45"/>
      <c r="H492" s="45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" customHeight="1" x14ac:dyDescent="0.2">
      <c r="A493" s="23"/>
      <c r="B493" s="21"/>
      <c r="C493" s="23"/>
      <c r="D493" s="56"/>
      <c r="E493" s="21"/>
      <c r="F493" s="46"/>
      <c r="G493" s="45"/>
      <c r="H493" s="45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" customHeight="1" x14ac:dyDescent="0.2">
      <c r="A494" s="23"/>
      <c r="B494" s="21"/>
      <c r="C494" s="23"/>
      <c r="D494" s="56"/>
      <c r="E494" s="21"/>
      <c r="F494" s="46"/>
      <c r="G494" s="45"/>
      <c r="H494" s="45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" customHeight="1" x14ac:dyDescent="0.2">
      <c r="A495" s="23"/>
      <c r="B495" s="21"/>
      <c r="C495" s="23"/>
      <c r="D495" s="56"/>
      <c r="E495" s="21"/>
      <c r="F495" s="46"/>
      <c r="G495" s="45"/>
      <c r="H495" s="45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" customHeight="1" x14ac:dyDescent="0.2">
      <c r="A496" s="23"/>
      <c r="B496" s="21"/>
      <c r="C496" s="23"/>
      <c r="D496" s="56"/>
      <c r="E496" s="21"/>
      <c r="F496" s="46"/>
      <c r="G496" s="45"/>
      <c r="H496" s="45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" customHeight="1" x14ac:dyDescent="0.2">
      <c r="A497" s="23"/>
      <c r="B497" s="21"/>
      <c r="C497" s="23"/>
      <c r="D497" s="56"/>
      <c r="E497" s="21"/>
      <c r="F497" s="46"/>
      <c r="G497" s="45"/>
      <c r="H497" s="45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" customHeight="1" x14ac:dyDescent="0.2">
      <c r="A498" s="23"/>
      <c r="B498" s="21"/>
      <c r="C498" s="23"/>
      <c r="D498" s="56"/>
      <c r="E498" s="21"/>
      <c r="F498" s="46"/>
      <c r="G498" s="45"/>
      <c r="H498" s="45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" customHeight="1" x14ac:dyDescent="0.2">
      <c r="A499" s="23"/>
      <c r="B499" s="21"/>
      <c r="C499" s="23"/>
      <c r="D499" s="56"/>
      <c r="E499" s="21"/>
      <c r="F499" s="46"/>
      <c r="G499" s="45"/>
      <c r="H499" s="45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" customHeight="1" x14ac:dyDescent="0.2">
      <c r="A500" s="23"/>
      <c r="B500" s="21"/>
      <c r="C500" s="23"/>
      <c r="D500" s="56"/>
      <c r="E500" s="21"/>
      <c r="F500" s="46"/>
      <c r="G500" s="45"/>
      <c r="H500" s="45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" customHeight="1" x14ac:dyDescent="0.2">
      <c r="A501" s="23"/>
      <c r="B501" s="21"/>
      <c r="C501" s="23"/>
      <c r="D501" s="56"/>
      <c r="E501" s="21"/>
      <c r="F501" s="46"/>
      <c r="G501" s="45"/>
      <c r="H501" s="45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" customHeight="1" x14ac:dyDescent="0.2">
      <c r="A502" s="23"/>
      <c r="B502" s="21"/>
      <c r="C502" s="23"/>
      <c r="D502" s="56"/>
      <c r="E502" s="21"/>
      <c r="F502" s="46"/>
      <c r="G502" s="45"/>
      <c r="H502" s="45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" customHeight="1" x14ac:dyDescent="0.2">
      <c r="A503" s="23"/>
      <c r="B503" s="21"/>
      <c r="C503" s="23"/>
      <c r="D503" s="56"/>
      <c r="E503" s="21"/>
      <c r="F503" s="46"/>
      <c r="G503" s="45"/>
      <c r="H503" s="45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" customHeight="1" x14ac:dyDescent="0.2">
      <c r="A504" s="23"/>
      <c r="B504" s="21"/>
      <c r="C504" s="23"/>
      <c r="D504" s="56"/>
      <c r="E504" s="21"/>
      <c r="F504" s="46"/>
      <c r="G504" s="45"/>
      <c r="H504" s="45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" customHeight="1" x14ac:dyDescent="0.2">
      <c r="A505" s="23"/>
      <c r="B505" s="21"/>
      <c r="C505" s="23"/>
      <c r="D505" s="56"/>
      <c r="E505" s="21"/>
      <c r="F505" s="46"/>
      <c r="G505" s="45"/>
      <c r="H505" s="45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" customHeight="1" x14ac:dyDescent="0.2">
      <c r="A506" s="23"/>
      <c r="B506" s="21"/>
      <c r="C506" s="23"/>
      <c r="D506" s="56"/>
      <c r="E506" s="21"/>
      <c r="F506" s="46"/>
      <c r="G506" s="45"/>
      <c r="H506" s="45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" customHeight="1" x14ac:dyDescent="0.2">
      <c r="A507" s="23"/>
      <c r="B507" s="21"/>
      <c r="C507" s="23"/>
      <c r="D507" s="56"/>
      <c r="E507" s="21"/>
      <c r="F507" s="46"/>
      <c r="G507" s="45"/>
      <c r="H507" s="45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" customHeight="1" x14ac:dyDescent="0.2">
      <c r="A508" s="23"/>
      <c r="B508" s="21"/>
      <c r="C508" s="23"/>
      <c r="D508" s="56"/>
      <c r="E508" s="21"/>
      <c r="F508" s="46"/>
      <c r="G508" s="45"/>
      <c r="H508" s="45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" customHeight="1" x14ac:dyDescent="0.2">
      <c r="A509" s="23"/>
      <c r="B509" s="21"/>
      <c r="C509" s="23"/>
      <c r="D509" s="56"/>
      <c r="E509" s="21"/>
      <c r="F509" s="46"/>
      <c r="G509" s="45"/>
      <c r="H509" s="45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" customHeight="1" x14ac:dyDescent="0.2">
      <c r="A510" s="23"/>
      <c r="B510" s="21"/>
      <c r="C510" s="23"/>
      <c r="D510" s="56"/>
      <c r="E510" s="21"/>
      <c r="F510" s="46"/>
      <c r="G510" s="45"/>
      <c r="H510" s="45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" customHeight="1" x14ac:dyDescent="0.2">
      <c r="A511" s="23"/>
      <c r="B511" s="21"/>
      <c r="C511" s="23"/>
      <c r="D511" s="56"/>
      <c r="E511" s="21"/>
      <c r="F511" s="46"/>
      <c r="G511" s="45"/>
      <c r="H511" s="45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" customHeight="1" x14ac:dyDescent="0.2">
      <c r="A512" s="23"/>
      <c r="B512" s="21"/>
      <c r="C512" s="23"/>
      <c r="D512" s="56"/>
      <c r="E512" s="21"/>
      <c r="F512" s="46"/>
      <c r="G512" s="45"/>
      <c r="H512" s="45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" customHeight="1" x14ac:dyDescent="0.2">
      <c r="A513" s="23"/>
      <c r="B513" s="21"/>
      <c r="C513" s="23"/>
      <c r="D513" s="56"/>
      <c r="E513" s="21"/>
      <c r="F513" s="46"/>
      <c r="G513" s="45"/>
      <c r="H513" s="45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" customHeight="1" x14ac:dyDescent="0.2">
      <c r="A514" s="23"/>
      <c r="B514" s="21"/>
      <c r="C514" s="23"/>
      <c r="D514" s="56"/>
      <c r="E514" s="21"/>
      <c r="F514" s="46"/>
      <c r="G514" s="45"/>
      <c r="H514" s="45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" customHeight="1" x14ac:dyDescent="0.2">
      <c r="A515" s="23"/>
      <c r="B515" s="21"/>
      <c r="C515" s="23"/>
      <c r="D515" s="56"/>
      <c r="E515" s="21"/>
      <c r="F515" s="46"/>
      <c r="G515" s="45"/>
      <c r="H515" s="45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" customHeight="1" x14ac:dyDescent="0.2">
      <c r="A516" s="23"/>
      <c r="B516" s="21"/>
      <c r="C516" s="23"/>
      <c r="D516" s="56"/>
      <c r="E516" s="21"/>
      <c r="F516" s="46"/>
      <c r="G516" s="45"/>
      <c r="H516" s="45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" customHeight="1" x14ac:dyDescent="0.2">
      <c r="A517" s="23"/>
      <c r="B517" s="21"/>
      <c r="C517" s="23"/>
      <c r="D517" s="56"/>
      <c r="E517" s="21"/>
      <c r="F517" s="46"/>
      <c r="G517" s="45"/>
      <c r="H517" s="45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" customHeight="1" x14ac:dyDescent="0.2">
      <c r="A518" s="23"/>
      <c r="B518" s="21"/>
      <c r="C518" s="23"/>
      <c r="D518" s="56"/>
      <c r="E518" s="21"/>
      <c r="F518" s="46"/>
      <c r="G518" s="45"/>
      <c r="H518" s="45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" customHeight="1" x14ac:dyDescent="0.2">
      <c r="A519" s="23"/>
      <c r="B519" s="21"/>
      <c r="C519" s="23"/>
      <c r="D519" s="56"/>
      <c r="E519" s="21"/>
      <c r="F519" s="46"/>
      <c r="G519" s="45"/>
      <c r="H519" s="45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" customHeight="1" x14ac:dyDescent="0.2">
      <c r="A520" s="23"/>
      <c r="B520" s="21"/>
      <c r="C520" s="23"/>
      <c r="D520" s="56"/>
      <c r="E520" s="21"/>
      <c r="F520" s="46"/>
      <c r="G520" s="45"/>
      <c r="H520" s="45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" customHeight="1" x14ac:dyDescent="0.2">
      <c r="A521" s="23"/>
      <c r="B521" s="21"/>
      <c r="C521" s="23"/>
      <c r="D521" s="56"/>
      <c r="E521" s="21"/>
      <c r="F521" s="46"/>
      <c r="G521" s="45"/>
      <c r="H521" s="45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" customHeight="1" x14ac:dyDescent="0.2">
      <c r="A522" s="23"/>
      <c r="B522" s="21"/>
      <c r="C522" s="23"/>
      <c r="D522" s="56"/>
      <c r="E522" s="21"/>
      <c r="F522" s="46"/>
      <c r="G522" s="45"/>
      <c r="H522" s="45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" customHeight="1" x14ac:dyDescent="0.2">
      <c r="A523" s="23"/>
      <c r="B523" s="21"/>
      <c r="C523" s="23"/>
      <c r="D523" s="56"/>
      <c r="E523" s="21"/>
      <c r="F523" s="46"/>
      <c r="G523" s="45"/>
      <c r="H523" s="45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" customHeight="1" x14ac:dyDescent="0.2">
      <c r="A524" s="23"/>
      <c r="B524" s="21"/>
      <c r="C524" s="23"/>
      <c r="D524" s="56"/>
      <c r="E524" s="21"/>
      <c r="F524" s="46"/>
      <c r="G524" s="45"/>
      <c r="H524" s="45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" customHeight="1" x14ac:dyDescent="0.2">
      <c r="A525" s="23"/>
      <c r="B525" s="21"/>
      <c r="C525" s="23"/>
      <c r="D525" s="56"/>
      <c r="E525" s="21"/>
      <c r="F525" s="46"/>
      <c r="G525" s="45"/>
      <c r="H525" s="45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" customHeight="1" x14ac:dyDescent="0.2">
      <c r="A526" s="23"/>
      <c r="B526" s="21"/>
      <c r="C526" s="23"/>
      <c r="D526" s="56"/>
      <c r="E526" s="21"/>
      <c r="F526" s="46"/>
      <c r="G526" s="45"/>
      <c r="H526" s="45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" customHeight="1" x14ac:dyDescent="0.2">
      <c r="A527" s="23"/>
      <c r="B527" s="21"/>
      <c r="C527" s="23"/>
      <c r="D527" s="56"/>
      <c r="E527" s="21"/>
      <c r="F527" s="46"/>
      <c r="G527" s="45"/>
      <c r="H527" s="45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" customHeight="1" x14ac:dyDescent="0.2">
      <c r="A528" s="23"/>
      <c r="B528" s="21"/>
      <c r="C528" s="23"/>
      <c r="D528" s="56"/>
      <c r="E528" s="21"/>
      <c r="F528" s="46"/>
      <c r="G528" s="45"/>
      <c r="H528" s="45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" customHeight="1" x14ac:dyDescent="0.2">
      <c r="A529" s="23"/>
      <c r="B529" s="21"/>
      <c r="C529" s="23"/>
      <c r="D529" s="56"/>
      <c r="E529" s="21"/>
      <c r="F529" s="46"/>
      <c r="G529" s="45"/>
      <c r="H529" s="45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" customHeight="1" x14ac:dyDescent="0.2">
      <c r="A530" s="23"/>
      <c r="B530" s="21"/>
      <c r="C530" s="23"/>
      <c r="D530" s="56"/>
      <c r="E530" s="21"/>
      <c r="F530" s="46"/>
      <c r="G530" s="45"/>
      <c r="H530" s="45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" customHeight="1" x14ac:dyDescent="0.2">
      <c r="A531" s="23"/>
      <c r="B531" s="21"/>
      <c r="C531" s="23"/>
      <c r="D531" s="56"/>
      <c r="E531" s="21"/>
      <c r="F531" s="46"/>
      <c r="G531" s="45"/>
      <c r="H531" s="45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" customHeight="1" x14ac:dyDescent="0.2">
      <c r="A532" s="23"/>
      <c r="B532" s="21"/>
      <c r="C532" s="23"/>
      <c r="D532" s="56"/>
      <c r="E532" s="21"/>
      <c r="F532" s="46"/>
      <c r="G532" s="45"/>
      <c r="H532" s="45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" customHeight="1" x14ac:dyDescent="0.2">
      <c r="A533" s="23"/>
      <c r="B533" s="21"/>
      <c r="C533" s="23"/>
      <c r="D533" s="56"/>
      <c r="E533" s="21"/>
      <c r="F533" s="46"/>
      <c r="G533" s="45"/>
      <c r="H533" s="45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" customHeight="1" x14ac:dyDescent="0.2">
      <c r="A534" s="23"/>
      <c r="B534" s="21"/>
      <c r="C534" s="23"/>
      <c r="D534" s="56"/>
      <c r="E534" s="21"/>
      <c r="F534" s="46"/>
      <c r="G534" s="45"/>
      <c r="H534" s="45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" customHeight="1" x14ac:dyDescent="0.2">
      <c r="A535" s="23"/>
      <c r="B535" s="21"/>
      <c r="C535" s="23"/>
      <c r="D535" s="56"/>
      <c r="E535" s="21"/>
      <c r="F535" s="46"/>
      <c r="G535" s="45"/>
      <c r="H535" s="45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" customHeight="1" x14ac:dyDescent="0.2">
      <c r="A536" s="23"/>
      <c r="B536" s="21"/>
      <c r="C536" s="23"/>
      <c r="D536" s="56"/>
      <c r="E536" s="21"/>
      <c r="F536" s="46"/>
      <c r="G536" s="45"/>
      <c r="H536" s="45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" customHeight="1" x14ac:dyDescent="0.2">
      <c r="A537" s="23"/>
      <c r="B537" s="21"/>
      <c r="C537" s="23"/>
      <c r="D537" s="56"/>
      <c r="E537" s="21"/>
      <c r="F537" s="46"/>
      <c r="G537" s="45"/>
      <c r="H537" s="45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" customHeight="1" x14ac:dyDescent="0.2">
      <c r="A538" s="23"/>
      <c r="B538" s="21"/>
      <c r="C538" s="23"/>
      <c r="D538" s="56"/>
      <c r="E538" s="21"/>
      <c r="F538" s="46"/>
      <c r="G538" s="45"/>
      <c r="H538" s="45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" customHeight="1" x14ac:dyDescent="0.2">
      <c r="A539" s="23"/>
      <c r="B539" s="21"/>
      <c r="C539" s="23"/>
      <c r="D539" s="56"/>
      <c r="E539" s="21"/>
      <c r="F539" s="46"/>
      <c r="G539" s="45"/>
      <c r="H539" s="45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" customHeight="1" x14ac:dyDescent="0.2">
      <c r="A540" s="23"/>
      <c r="B540" s="21"/>
      <c r="C540" s="23"/>
      <c r="D540" s="56"/>
      <c r="E540" s="21"/>
      <c r="F540" s="46"/>
      <c r="G540" s="45"/>
      <c r="H540" s="45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" customHeight="1" x14ac:dyDescent="0.2">
      <c r="A541" s="23"/>
      <c r="B541" s="21"/>
      <c r="C541" s="23"/>
      <c r="D541" s="56"/>
      <c r="E541" s="21"/>
      <c r="F541" s="46"/>
      <c r="G541" s="45"/>
      <c r="H541" s="45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" customHeight="1" x14ac:dyDescent="0.2">
      <c r="A542" s="23"/>
      <c r="B542" s="21"/>
      <c r="C542" s="23"/>
      <c r="D542" s="56"/>
      <c r="E542" s="21"/>
      <c r="F542" s="46"/>
      <c r="G542" s="45"/>
      <c r="H542" s="45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" customHeight="1" x14ac:dyDescent="0.2">
      <c r="A543" s="23"/>
      <c r="B543" s="21"/>
      <c r="C543" s="23"/>
      <c r="D543" s="56"/>
      <c r="E543" s="21"/>
      <c r="F543" s="46"/>
      <c r="G543" s="45"/>
      <c r="H543" s="45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" customHeight="1" x14ac:dyDescent="0.2">
      <c r="A544" s="23"/>
      <c r="B544" s="21"/>
      <c r="C544" s="23"/>
      <c r="D544" s="56"/>
      <c r="E544" s="21"/>
      <c r="F544" s="46"/>
      <c r="G544" s="45"/>
      <c r="H544" s="45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" customHeight="1" x14ac:dyDescent="0.2">
      <c r="A545" s="23"/>
      <c r="B545" s="21"/>
      <c r="C545" s="23"/>
      <c r="D545" s="56"/>
      <c r="E545" s="21"/>
      <c r="F545" s="46"/>
      <c r="G545" s="45"/>
      <c r="H545" s="45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" customHeight="1" x14ac:dyDescent="0.2">
      <c r="A546" s="23"/>
      <c r="B546" s="21"/>
      <c r="C546" s="23"/>
      <c r="D546" s="56"/>
      <c r="E546" s="21"/>
      <c r="F546" s="46"/>
      <c r="G546" s="45"/>
      <c r="H546" s="45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" customHeight="1" x14ac:dyDescent="0.2">
      <c r="A547" s="23"/>
      <c r="B547" s="21"/>
      <c r="C547" s="23"/>
      <c r="D547" s="56"/>
      <c r="E547" s="21"/>
      <c r="F547" s="46"/>
      <c r="G547" s="45"/>
      <c r="H547" s="45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" customHeight="1" x14ac:dyDescent="0.2">
      <c r="A548" s="23"/>
      <c r="B548" s="21"/>
      <c r="C548" s="23"/>
      <c r="D548" s="56"/>
      <c r="E548" s="21"/>
      <c r="F548" s="46"/>
      <c r="G548" s="45"/>
      <c r="H548" s="45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" customHeight="1" x14ac:dyDescent="0.2">
      <c r="A549" s="23"/>
      <c r="B549" s="21"/>
      <c r="C549" s="23"/>
      <c r="D549" s="56"/>
      <c r="E549" s="21"/>
      <c r="F549" s="46"/>
      <c r="G549" s="45"/>
      <c r="H549" s="45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" customHeight="1" x14ac:dyDescent="0.2">
      <c r="A550" s="23"/>
      <c r="B550" s="21"/>
      <c r="C550" s="23"/>
      <c r="D550" s="56"/>
      <c r="E550" s="21"/>
      <c r="F550" s="46"/>
      <c r="G550" s="45"/>
      <c r="H550" s="45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" customHeight="1" x14ac:dyDescent="0.2">
      <c r="A551" s="23"/>
      <c r="B551" s="21"/>
      <c r="C551" s="23"/>
      <c r="D551" s="56"/>
      <c r="E551" s="21"/>
      <c r="F551" s="46"/>
      <c r="G551" s="45"/>
      <c r="H551" s="45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" customHeight="1" x14ac:dyDescent="0.2">
      <c r="A552" s="23"/>
      <c r="B552" s="21"/>
      <c r="C552" s="23"/>
      <c r="D552" s="56"/>
      <c r="E552" s="21"/>
      <c r="F552" s="46"/>
      <c r="G552" s="45"/>
      <c r="H552" s="45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" customHeight="1" x14ac:dyDescent="0.2">
      <c r="A553" s="23"/>
      <c r="B553" s="21"/>
      <c r="C553" s="23"/>
      <c r="D553" s="56"/>
      <c r="E553" s="21"/>
      <c r="F553" s="46"/>
      <c r="G553" s="45"/>
      <c r="H553" s="45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" customHeight="1" x14ac:dyDescent="0.2">
      <c r="A554" s="23"/>
      <c r="B554" s="21"/>
      <c r="C554" s="23"/>
      <c r="D554" s="56"/>
      <c r="E554" s="21"/>
      <c r="F554" s="46"/>
      <c r="G554" s="45"/>
      <c r="H554" s="45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" customHeight="1" x14ac:dyDescent="0.2">
      <c r="A555" s="23"/>
      <c r="B555" s="21"/>
      <c r="C555" s="23"/>
      <c r="D555" s="56"/>
      <c r="E555" s="21"/>
      <c r="F555" s="46"/>
      <c r="G555" s="45"/>
      <c r="H555" s="45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" customHeight="1" x14ac:dyDescent="0.2">
      <c r="A556" s="23"/>
      <c r="B556" s="21"/>
      <c r="C556" s="23"/>
      <c r="D556" s="56"/>
      <c r="E556" s="21"/>
      <c r="F556" s="46"/>
      <c r="G556" s="45"/>
      <c r="H556" s="45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" customHeight="1" x14ac:dyDescent="0.2">
      <c r="A557" s="23"/>
      <c r="B557" s="21"/>
      <c r="C557" s="23"/>
      <c r="D557" s="56"/>
      <c r="E557" s="21"/>
      <c r="F557" s="46"/>
      <c r="G557" s="45"/>
      <c r="H557" s="45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" customHeight="1" x14ac:dyDescent="0.2">
      <c r="A558" s="23"/>
      <c r="B558" s="21"/>
      <c r="C558" s="23"/>
      <c r="D558" s="56"/>
      <c r="E558" s="21"/>
      <c r="F558" s="46"/>
      <c r="G558" s="45"/>
      <c r="H558" s="45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" customHeight="1" x14ac:dyDescent="0.2">
      <c r="A559" s="23"/>
      <c r="B559" s="21"/>
      <c r="C559" s="23"/>
      <c r="D559" s="56"/>
      <c r="E559" s="21"/>
      <c r="F559" s="46"/>
      <c r="G559" s="45"/>
      <c r="H559" s="45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" customHeight="1" x14ac:dyDescent="0.2">
      <c r="A560" s="23"/>
      <c r="B560" s="21"/>
      <c r="C560" s="23"/>
      <c r="D560" s="56"/>
      <c r="E560" s="21"/>
      <c r="F560" s="46"/>
      <c r="G560" s="45"/>
      <c r="H560" s="45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" customHeight="1" x14ac:dyDescent="0.2">
      <c r="A561" s="23"/>
      <c r="B561" s="21"/>
      <c r="C561" s="23"/>
      <c r="D561" s="56"/>
      <c r="E561" s="21"/>
      <c r="F561" s="46"/>
      <c r="G561" s="45"/>
      <c r="H561" s="45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" customHeight="1" x14ac:dyDescent="0.2">
      <c r="A562" s="23"/>
      <c r="B562" s="21"/>
      <c r="C562" s="23"/>
      <c r="D562" s="56"/>
      <c r="E562" s="21"/>
      <c r="F562" s="46"/>
      <c r="G562" s="45"/>
      <c r="H562" s="45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" customHeight="1" x14ac:dyDescent="0.2">
      <c r="A563" s="23"/>
      <c r="B563" s="21"/>
      <c r="C563" s="23"/>
      <c r="D563" s="56"/>
      <c r="E563" s="21"/>
      <c r="F563" s="46"/>
      <c r="G563" s="45"/>
      <c r="H563" s="45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" customHeight="1" x14ac:dyDescent="0.2">
      <c r="A564" s="23"/>
      <c r="B564" s="21"/>
      <c r="C564" s="23"/>
      <c r="D564" s="56"/>
      <c r="E564" s="21"/>
      <c r="F564" s="46"/>
      <c r="G564" s="45"/>
      <c r="H564" s="45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" customHeight="1" x14ac:dyDescent="0.2">
      <c r="A565" s="23"/>
      <c r="B565" s="21"/>
      <c r="C565" s="23"/>
      <c r="D565" s="56"/>
      <c r="E565" s="21"/>
      <c r="F565" s="46"/>
      <c r="G565" s="45"/>
      <c r="H565" s="45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" customHeight="1" x14ac:dyDescent="0.2">
      <c r="A566" s="23"/>
      <c r="B566" s="21"/>
      <c r="C566" s="23"/>
      <c r="D566" s="56"/>
      <c r="E566" s="21"/>
      <c r="F566" s="46"/>
      <c r="G566" s="45"/>
      <c r="H566" s="45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" customHeight="1" x14ac:dyDescent="0.2">
      <c r="A567" s="23"/>
      <c r="B567" s="21"/>
      <c r="C567" s="23"/>
      <c r="D567" s="56"/>
      <c r="E567" s="21"/>
      <c r="F567" s="46"/>
      <c r="G567" s="45"/>
      <c r="H567" s="45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" customHeight="1" x14ac:dyDescent="0.2">
      <c r="A568" s="23"/>
      <c r="B568" s="21"/>
      <c r="C568" s="23"/>
      <c r="D568" s="56"/>
      <c r="E568" s="21"/>
      <c r="F568" s="46"/>
      <c r="G568" s="45"/>
      <c r="H568" s="45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" customHeight="1" x14ac:dyDescent="0.2">
      <c r="A569" s="23"/>
      <c r="B569" s="21"/>
      <c r="C569" s="23"/>
      <c r="D569" s="56"/>
      <c r="E569" s="21"/>
      <c r="F569" s="46"/>
      <c r="G569" s="45"/>
      <c r="H569" s="45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" customHeight="1" x14ac:dyDescent="0.2">
      <c r="A570" s="23"/>
      <c r="B570" s="21"/>
      <c r="C570" s="23"/>
      <c r="D570" s="56"/>
      <c r="E570" s="21"/>
      <c r="F570" s="46"/>
      <c r="G570" s="45"/>
      <c r="H570" s="45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" customHeight="1" x14ac:dyDescent="0.2">
      <c r="A571" s="23"/>
      <c r="B571" s="21"/>
      <c r="C571" s="23"/>
      <c r="D571" s="56"/>
      <c r="E571" s="21"/>
      <c r="F571" s="46"/>
      <c r="G571" s="45"/>
      <c r="H571" s="45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" customHeight="1" x14ac:dyDescent="0.2">
      <c r="A572" s="23"/>
      <c r="B572" s="21"/>
      <c r="C572" s="23"/>
      <c r="D572" s="56"/>
      <c r="E572" s="21"/>
      <c r="F572" s="46"/>
      <c r="G572" s="45"/>
      <c r="H572" s="45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" customHeight="1" x14ac:dyDescent="0.2">
      <c r="A573" s="23"/>
      <c r="B573" s="21"/>
      <c r="C573" s="23"/>
      <c r="D573" s="56"/>
      <c r="E573" s="21"/>
      <c r="F573" s="46"/>
      <c r="G573" s="45"/>
      <c r="H573" s="45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" customHeight="1" x14ac:dyDescent="0.2">
      <c r="A574" s="23"/>
      <c r="B574" s="21"/>
      <c r="C574" s="23"/>
      <c r="D574" s="56"/>
      <c r="E574" s="21"/>
      <c r="F574" s="46"/>
      <c r="G574" s="45"/>
      <c r="H574" s="45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" customHeight="1" x14ac:dyDescent="0.2">
      <c r="A575" s="23"/>
      <c r="B575" s="21"/>
      <c r="C575" s="23"/>
      <c r="D575" s="56"/>
      <c r="E575" s="21"/>
      <c r="F575" s="46"/>
      <c r="G575" s="45"/>
      <c r="H575" s="45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" customHeight="1" x14ac:dyDescent="0.2">
      <c r="A576" s="23"/>
      <c r="B576" s="21"/>
      <c r="C576" s="23"/>
      <c r="D576" s="56"/>
      <c r="E576" s="21"/>
      <c r="F576" s="46"/>
      <c r="G576" s="45"/>
      <c r="H576" s="45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" customHeight="1" x14ac:dyDescent="0.2">
      <c r="A577" s="23"/>
      <c r="B577" s="21"/>
      <c r="C577" s="23"/>
      <c r="D577" s="56"/>
      <c r="E577" s="21"/>
      <c r="F577" s="46"/>
      <c r="G577" s="45"/>
      <c r="H577" s="45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" customHeight="1" x14ac:dyDescent="0.2">
      <c r="A578" s="23"/>
      <c r="B578" s="21"/>
      <c r="C578" s="23"/>
      <c r="D578" s="56"/>
      <c r="E578" s="21"/>
      <c r="F578" s="46"/>
      <c r="G578" s="45"/>
      <c r="H578" s="45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" customHeight="1" x14ac:dyDescent="0.2">
      <c r="A579" s="23"/>
      <c r="B579" s="21"/>
      <c r="C579" s="23"/>
      <c r="D579" s="56"/>
      <c r="E579" s="21"/>
      <c r="F579" s="46"/>
      <c r="G579" s="45"/>
      <c r="H579" s="45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" customHeight="1" x14ac:dyDescent="0.2">
      <c r="A580" s="23"/>
      <c r="B580" s="21"/>
      <c r="C580" s="23"/>
      <c r="D580" s="56"/>
      <c r="E580" s="21"/>
      <c r="F580" s="46"/>
      <c r="G580" s="45"/>
      <c r="H580" s="45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" customHeight="1" x14ac:dyDescent="0.2">
      <c r="A581" s="23"/>
      <c r="B581" s="21"/>
      <c r="C581" s="23"/>
      <c r="D581" s="56"/>
      <c r="E581" s="21"/>
      <c r="F581" s="46"/>
      <c r="G581" s="45"/>
      <c r="H581" s="45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" customHeight="1" x14ac:dyDescent="0.2">
      <c r="A582" s="23"/>
      <c r="B582" s="21"/>
      <c r="C582" s="23"/>
      <c r="D582" s="56"/>
      <c r="E582" s="21"/>
      <c r="F582" s="46"/>
      <c r="G582" s="45"/>
      <c r="H582" s="45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" customHeight="1" x14ac:dyDescent="0.2">
      <c r="A583" s="23"/>
      <c r="B583" s="21"/>
      <c r="C583" s="23"/>
      <c r="D583" s="56"/>
      <c r="E583" s="21"/>
      <c r="F583" s="46"/>
      <c r="G583" s="45"/>
      <c r="H583" s="45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" customHeight="1" x14ac:dyDescent="0.2">
      <c r="A584" s="23"/>
      <c r="B584" s="21"/>
      <c r="C584" s="23"/>
      <c r="D584" s="56"/>
      <c r="E584" s="21"/>
      <c r="F584" s="46"/>
      <c r="G584" s="45"/>
      <c r="H584" s="45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" customHeight="1" x14ac:dyDescent="0.2">
      <c r="A585" s="23"/>
      <c r="B585" s="21"/>
      <c r="C585" s="23"/>
      <c r="D585" s="56"/>
      <c r="E585" s="21"/>
      <c r="F585" s="46"/>
      <c r="G585" s="45"/>
      <c r="H585" s="45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" customHeight="1" x14ac:dyDescent="0.2">
      <c r="A586" s="23"/>
      <c r="B586" s="21"/>
      <c r="C586" s="23"/>
      <c r="D586" s="56"/>
      <c r="E586" s="21"/>
      <c r="F586" s="46"/>
      <c r="G586" s="45"/>
      <c r="H586" s="45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" customHeight="1" x14ac:dyDescent="0.2">
      <c r="A587" s="23"/>
      <c r="B587" s="21"/>
      <c r="C587" s="23"/>
      <c r="D587" s="56"/>
      <c r="E587" s="21"/>
      <c r="F587" s="46"/>
      <c r="G587" s="45"/>
      <c r="H587" s="45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" customHeight="1" x14ac:dyDescent="0.2">
      <c r="A588" s="23"/>
      <c r="B588" s="21"/>
      <c r="C588" s="23"/>
      <c r="D588" s="56"/>
      <c r="E588" s="21"/>
      <c r="F588" s="46"/>
      <c r="G588" s="45"/>
      <c r="H588" s="45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" customHeight="1" x14ac:dyDescent="0.2">
      <c r="A589" s="23"/>
      <c r="B589" s="21"/>
      <c r="C589" s="23"/>
      <c r="D589" s="56"/>
      <c r="E589" s="21"/>
      <c r="F589" s="46"/>
      <c r="G589" s="45"/>
      <c r="H589" s="45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" customHeight="1" x14ac:dyDescent="0.2">
      <c r="A590" s="23"/>
      <c r="B590" s="21"/>
      <c r="C590" s="23"/>
      <c r="D590" s="56"/>
      <c r="E590" s="21"/>
      <c r="F590" s="46"/>
      <c r="G590" s="45"/>
      <c r="H590" s="45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" customHeight="1" x14ac:dyDescent="0.2">
      <c r="A591" s="23"/>
      <c r="B591" s="21"/>
      <c r="C591" s="23"/>
      <c r="D591" s="56"/>
      <c r="E591" s="21"/>
      <c r="F591" s="46"/>
      <c r="G591" s="45"/>
      <c r="H591" s="45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" customHeight="1" x14ac:dyDescent="0.2">
      <c r="A592" s="23"/>
      <c r="B592" s="21"/>
      <c r="C592" s="23"/>
      <c r="D592" s="56"/>
      <c r="E592" s="21"/>
      <c r="F592" s="46"/>
      <c r="G592" s="45"/>
      <c r="H592" s="45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" customHeight="1" x14ac:dyDescent="0.2">
      <c r="A593" s="23"/>
      <c r="B593" s="21"/>
      <c r="C593" s="23"/>
      <c r="D593" s="56"/>
      <c r="E593" s="21"/>
      <c r="F593" s="46"/>
      <c r="G593" s="45"/>
      <c r="H593" s="45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" customHeight="1" x14ac:dyDescent="0.2">
      <c r="A594" s="23"/>
      <c r="B594" s="21"/>
      <c r="C594" s="23"/>
      <c r="D594" s="56"/>
      <c r="E594" s="21"/>
      <c r="F594" s="46"/>
      <c r="G594" s="45"/>
      <c r="H594" s="45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" customHeight="1" x14ac:dyDescent="0.2">
      <c r="A595" s="23"/>
      <c r="B595" s="21"/>
      <c r="C595" s="23"/>
      <c r="D595" s="56"/>
      <c r="E595" s="21"/>
      <c r="F595" s="46"/>
      <c r="G595" s="45"/>
      <c r="H595" s="45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" customHeight="1" x14ac:dyDescent="0.2">
      <c r="A596" s="23"/>
      <c r="B596" s="21"/>
      <c r="C596" s="23"/>
      <c r="D596" s="56"/>
      <c r="E596" s="21"/>
      <c r="F596" s="46"/>
      <c r="G596" s="45"/>
      <c r="H596" s="45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" customHeight="1" x14ac:dyDescent="0.2">
      <c r="A597" s="23"/>
      <c r="B597" s="21"/>
      <c r="C597" s="23"/>
      <c r="D597" s="56"/>
      <c r="E597" s="21"/>
      <c r="F597" s="46"/>
      <c r="G597" s="45"/>
      <c r="H597" s="45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" customHeight="1" x14ac:dyDescent="0.2">
      <c r="A598" s="23"/>
      <c r="B598" s="21"/>
      <c r="C598" s="23"/>
      <c r="D598" s="56"/>
      <c r="E598" s="21"/>
      <c r="F598" s="46"/>
      <c r="G598" s="45"/>
      <c r="H598" s="45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" customHeight="1" x14ac:dyDescent="0.2">
      <c r="A599" s="23"/>
      <c r="B599" s="21"/>
      <c r="C599" s="23"/>
      <c r="D599" s="56"/>
      <c r="E599" s="21"/>
      <c r="F599" s="46"/>
      <c r="G599" s="45"/>
      <c r="H599" s="45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" customHeight="1" x14ac:dyDescent="0.2">
      <c r="A600" s="23"/>
      <c r="B600" s="21"/>
      <c r="C600" s="23"/>
      <c r="D600" s="56"/>
      <c r="E600" s="21"/>
      <c r="F600" s="46"/>
      <c r="G600" s="45"/>
      <c r="H600" s="45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" customHeight="1" x14ac:dyDescent="0.2">
      <c r="A601" s="23"/>
      <c r="B601" s="21"/>
      <c r="C601" s="23"/>
      <c r="D601" s="56"/>
      <c r="E601" s="21"/>
      <c r="F601" s="46"/>
      <c r="G601" s="45"/>
      <c r="H601" s="45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" customHeight="1" x14ac:dyDescent="0.2">
      <c r="A602" s="23"/>
      <c r="B602" s="21"/>
      <c r="C602" s="23"/>
      <c r="D602" s="56"/>
      <c r="E602" s="21"/>
      <c r="F602" s="46"/>
      <c r="G602" s="45"/>
      <c r="H602" s="45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" customHeight="1" x14ac:dyDescent="0.2">
      <c r="A603" s="23"/>
      <c r="B603" s="21"/>
      <c r="C603" s="23"/>
      <c r="D603" s="56"/>
      <c r="E603" s="21"/>
      <c r="F603" s="46"/>
      <c r="G603" s="45"/>
      <c r="H603" s="45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" customHeight="1" x14ac:dyDescent="0.2">
      <c r="A604" s="23"/>
      <c r="B604" s="21"/>
      <c r="C604" s="23"/>
      <c r="D604" s="56"/>
      <c r="E604" s="21"/>
      <c r="F604" s="46"/>
      <c r="G604" s="45"/>
      <c r="H604" s="45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" customHeight="1" x14ac:dyDescent="0.2">
      <c r="A605" s="23"/>
      <c r="B605" s="21"/>
      <c r="C605" s="23"/>
      <c r="D605" s="56"/>
      <c r="E605" s="21"/>
      <c r="F605" s="46"/>
      <c r="G605" s="45"/>
      <c r="H605" s="45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" customHeight="1" x14ac:dyDescent="0.2">
      <c r="A606" s="23"/>
      <c r="B606" s="21"/>
      <c r="C606" s="23"/>
      <c r="D606" s="56"/>
      <c r="E606" s="21"/>
      <c r="F606" s="46"/>
      <c r="G606" s="45"/>
      <c r="H606" s="45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" customHeight="1" x14ac:dyDescent="0.2">
      <c r="A607" s="23"/>
      <c r="B607" s="21"/>
      <c r="C607" s="23"/>
      <c r="D607" s="56"/>
      <c r="E607" s="21"/>
      <c r="F607" s="46"/>
      <c r="G607" s="45"/>
      <c r="H607" s="45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" customHeight="1" x14ac:dyDescent="0.2">
      <c r="A608" s="23"/>
      <c r="B608" s="21"/>
      <c r="C608" s="23"/>
      <c r="D608" s="56"/>
      <c r="E608" s="21"/>
      <c r="F608" s="46"/>
      <c r="G608" s="45"/>
      <c r="H608" s="45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" customHeight="1" x14ac:dyDescent="0.2">
      <c r="A609" s="23"/>
      <c r="B609" s="21"/>
      <c r="C609" s="23"/>
      <c r="D609" s="56"/>
      <c r="E609" s="21"/>
      <c r="F609" s="46"/>
      <c r="G609" s="45"/>
      <c r="H609" s="45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" customHeight="1" x14ac:dyDescent="0.2">
      <c r="A610" s="23"/>
      <c r="B610" s="21"/>
      <c r="C610" s="23"/>
      <c r="D610" s="56"/>
      <c r="E610" s="21"/>
      <c r="F610" s="46"/>
      <c r="G610" s="45"/>
      <c r="H610" s="45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" customHeight="1" x14ac:dyDescent="0.2">
      <c r="A611" s="23"/>
      <c r="B611" s="21"/>
      <c r="C611" s="23"/>
      <c r="D611" s="56"/>
      <c r="E611" s="21"/>
      <c r="F611" s="46"/>
      <c r="G611" s="45"/>
      <c r="H611" s="45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" customHeight="1" x14ac:dyDescent="0.2">
      <c r="A612" s="23"/>
      <c r="B612" s="21"/>
      <c r="C612" s="23"/>
      <c r="D612" s="56"/>
      <c r="E612" s="21"/>
      <c r="F612" s="46"/>
      <c r="G612" s="45"/>
      <c r="H612" s="45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" customHeight="1" x14ac:dyDescent="0.2">
      <c r="A613" s="23"/>
      <c r="B613" s="21"/>
      <c r="C613" s="23"/>
      <c r="D613" s="56"/>
      <c r="E613" s="21"/>
      <c r="F613" s="46"/>
      <c r="G613" s="45"/>
      <c r="H613" s="45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" customHeight="1" x14ac:dyDescent="0.2">
      <c r="A614" s="23"/>
      <c r="B614" s="21"/>
      <c r="C614" s="23"/>
      <c r="D614" s="56"/>
      <c r="E614" s="21"/>
      <c r="F614" s="46"/>
      <c r="G614" s="45"/>
      <c r="H614" s="45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" customHeight="1" x14ac:dyDescent="0.2">
      <c r="A615" s="23"/>
      <c r="B615" s="21"/>
      <c r="C615" s="23"/>
      <c r="D615" s="56"/>
      <c r="E615" s="21"/>
      <c r="F615" s="46"/>
      <c r="G615" s="45"/>
      <c r="H615" s="45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" customHeight="1" x14ac:dyDescent="0.2">
      <c r="A616" s="23"/>
      <c r="B616" s="21"/>
      <c r="C616" s="23"/>
      <c r="D616" s="56"/>
      <c r="E616" s="21"/>
      <c r="F616" s="46"/>
      <c r="G616" s="45"/>
      <c r="H616" s="45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" customHeight="1" x14ac:dyDescent="0.2">
      <c r="A617" s="23"/>
      <c r="B617" s="21"/>
      <c r="C617" s="23"/>
      <c r="D617" s="56"/>
      <c r="E617" s="21"/>
      <c r="F617" s="46"/>
      <c r="G617" s="45"/>
      <c r="H617" s="45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" customHeight="1" x14ac:dyDescent="0.2">
      <c r="A618" s="23"/>
      <c r="B618" s="21"/>
      <c r="C618" s="23"/>
      <c r="D618" s="56"/>
      <c r="E618" s="21"/>
      <c r="F618" s="46"/>
      <c r="G618" s="45"/>
      <c r="H618" s="45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" customHeight="1" x14ac:dyDescent="0.2">
      <c r="A619" s="23"/>
      <c r="B619" s="21"/>
      <c r="C619" s="23"/>
      <c r="D619" s="56"/>
      <c r="E619" s="21"/>
      <c r="F619" s="46"/>
      <c r="G619" s="45"/>
      <c r="H619" s="45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" customHeight="1" x14ac:dyDescent="0.2">
      <c r="A620" s="23"/>
      <c r="B620" s="21"/>
      <c r="C620" s="23"/>
      <c r="D620" s="56"/>
      <c r="E620" s="21"/>
      <c r="F620" s="46"/>
      <c r="G620" s="45"/>
      <c r="H620" s="45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" customHeight="1" x14ac:dyDescent="0.2">
      <c r="A621" s="23"/>
      <c r="B621" s="21"/>
      <c r="C621" s="23"/>
      <c r="D621" s="56"/>
      <c r="E621" s="21"/>
      <c r="F621" s="46"/>
      <c r="G621" s="45"/>
      <c r="H621" s="45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" customHeight="1" x14ac:dyDescent="0.2">
      <c r="A622" s="23"/>
      <c r="B622" s="21"/>
      <c r="C622" s="23"/>
      <c r="D622" s="56"/>
      <c r="E622" s="21"/>
      <c r="F622" s="46"/>
      <c r="G622" s="45"/>
      <c r="H622" s="45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" customHeight="1" x14ac:dyDescent="0.2">
      <c r="A623" s="23"/>
      <c r="B623" s="21"/>
      <c r="C623" s="23"/>
      <c r="D623" s="56"/>
      <c r="E623" s="21"/>
      <c r="F623" s="46"/>
      <c r="G623" s="45"/>
      <c r="H623" s="45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" customHeight="1" x14ac:dyDescent="0.2">
      <c r="A624" s="23"/>
      <c r="B624" s="21"/>
      <c r="C624" s="23"/>
      <c r="D624" s="56"/>
      <c r="E624" s="21"/>
      <c r="F624" s="46"/>
      <c r="G624" s="45"/>
      <c r="H624" s="45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" customHeight="1" x14ac:dyDescent="0.2">
      <c r="A625" s="23"/>
      <c r="B625" s="21"/>
      <c r="C625" s="23"/>
      <c r="D625" s="56"/>
      <c r="E625" s="21"/>
      <c r="F625" s="46"/>
      <c r="G625" s="45"/>
      <c r="H625" s="45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" customHeight="1" x14ac:dyDescent="0.2">
      <c r="A626" s="23"/>
      <c r="B626" s="21"/>
      <c r="C626" s="23"/>
      <c r="D626" s="56"/>
      <c r="E626" s="21"/>
      <c r="F626" s="46"/>
      <c r="G626" s="45"/>
      <c r="H626" s="45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" customHeight="1" x14ac:dyDescent="0.2">
      <c r="A627" s="23"/>
      <c r="B627" s="21"/>
      <c r="C627" s="23"/>
      <c r="D627" s="56"/>
      <c r="E627" s="21"/>
      <c r="F627" s="46"/>
      <c r="G627" s="45"/>
      <c r="H627" s="45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" customHeight="1" x14ac:dyDescent="0.2">
      <c r="A628" s="23"/>
      <c r="B628" s="21"/>
      <c r="C628" s="23"/>
      <c r="D628" s="56"/>
      <c r="E628" s="21"/>
      <c r="F628" s="46"/>
      <c r="G628" s="45"/>
      <c r="H628" s="45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" customHeight="1" x14ac:dyDescent="0.2">
      <c r="A629" s="23"/>
      <c r="B629" s="21"/>
      <c r="C629" s="23"/>
      <c r="D629" s="56"/>
      <c r="E629" s="21"/>
      <c r="F629" s="46"/>
      <c r="G629" s="45"/>
      <c r="H629" s="45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" customHeight="1" x14ac:dyDescent="0.2">
      <c r="A630" s="23"/>
      <c r="B630" s="21"/>
      <c r="C630" s="23"/>
      <c r="D630" s="56"/>
      <c r="E630" s="21"/>
      <c r="F630" s="46"/>
      <c r="G630" s="45"/>
      <c r="H630" s="45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" customHeight="1" x14ac:dyDescent="0.2">
      <c r="A631" s="23"/>
      <c r="B631" s="21"/>
      <c r="C631" s="23"/>
      <c r="D631" s="56"/>
      <c r="E631" s="21"/>
      <c r="F631" s="46"/>
      <c r="G631" s="45"/>
      <c r="H631" s="45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" customHeight="1" x14ac:dyDescent="0.2">
      <c r="A632" s="23"/>
      <c r="B632" s="21"/>
      <c r="C632" s="23"/>
      <c r="D632" s="56"/>
      <c r="E632" s="21"/>
      <c r="F632" s="46"/>
      <c r="G632" s="45"/>
      <c r="H632" s="45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" customHeight="1" x14ac:dyDescent="0.2">
      <c r="A633" s="23"/>
      <c r="B633" s="21"/>
      <c r="C633" s="23"/>
      <c r="D633" s="56"/>
      <c r="E633" s="21"/>
      <c r="F633" s="46"/>
      <c r="G633" s="45"/>
      <c r="H633" s="45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" customHeight="1" x14ac:dyDescent="0.2">
      <c r="A634" s="23"/>
      <c r="B634" s="21"/>
      <c r="C634" s="23"/>
      <c r="D634" s="56"/>
      <c r="E634" s="21"/>
      <c r="F634" s="46"/>
      <c r="G634" s="45"/>
      <c r="H634" s="45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" customHeight="1" x14ac:dyDescent="0.2">
      <c r="A635" s="23"/>
      <c r="B635" s="21"/>
      <c r="C635" s="23"/>
      <c r="D635" s="56"/>
      <c r="E635" s="21"/>
      <c r="F635" s="46"/>
      <c r="G635" s="45"/>
      <c r="H635" s="45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" customHeight="1" x14ac:dyDescent="0.2">
      <c r="A636" s="23"/>
      <c r="B636" s="21"/>
      <c r="C636" s="23"/>
      <c r="D636" s="56"/>
      <c r="E636" s="21"/>
      <c r="F636" s="46"/>
      <c r="G636" s="45"/>
      <c r="H636" s="45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" customHeight="1" x14ac:dyDescent="0.2">
      <c r="A637" s="23"/>
      <c r="B637" s="21"/>
      <c r="C637" s="23"/>
      <c r="D637" s="56"/>
      <c r="E637" s="21"/>
      <c r="F637" s="46"/>
      <c r="G637" s="45"/>
      <c r="H637" s="45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" customHeight="1" x14ac:dyDescent="0.2">
      <c r="A638" s="23"/>
      <c r="B638" s="21"/>
      <c r="C638" s="23"/>
      <c r="D638" s="56"/>
      <c r="E638" s="21"/>
      <c r="F638" s="46"/>
      <c r="G638" s="45"/>
      <c r="H638" s="45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" customHeight="1" x14ac:dyDescent="0.2">
      <c r="A639" s="23"/>
      <c r="B639" s="21"/>
      <c r="C639" s="23"/>
      <c r="D639" s="56"/>
      <c r="E639" s="21"/>
      <c r="F639" s="46"/>
      <c r="G639" s="45"/>
      <c r="H639" s="45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" customHeight="1" x14ac:dyDescent="0.2">
      <c r="A640" s="23"/>
      <c r="B640" s="21"/>
      <c r="C640" s="23"/>
      <c r="D640" s="56"/>
      <c r="E640" s="21"/>
      <c r="F640" s="46"/>
      <c r="G640" s="45"/>
      <c r="H640" s="45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" customHeight="1" x14ac:dyDescent="0.2">
      <c r="A641" s="23"/>
      <c r="B641" s="21"/>
      <c r="C641" s="23"/>
      <c r="D641" s="56"/>
      <c r="E641" s="21"/>
      <c r="F641" s="46"/>
      <c r="G641" s="45"/>
      <c r="H641" s="45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" customHeight="1" x14ac:dyDescent="0.2">
      <c r="A642" s="23"/>
      <c r="B642" s="21"/>
      <c r="C642" s="23"/>
      <c r="D642" s="56"/>
      <c r="E642" s="21"/>
      <c r="F642" s="46"/>
      <c r="G642" s="45"/>
      <c r="H642" s="45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" customHeight="1" x14ac:dyDescent="0.2">
      <c r="A643" s="23"/>
      <c r="B643" s="21"/>
      <c r="C643" s="23"/>
      <c r="D643" s="56"/>
      <c r="E643" s="21"/>
      <c r="F643" s="46"/>
      <c r="G643" s="45"/>
      <c r="H643" s="45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" customHeight="1" x14ac:dyDescent="0.2">
      <c r="A644" s="23"/>
      <c r="B644" s="21"/>
      <c r="C644" s="23"/>
      <c r="D644" s="56"/>
      <c r="E644" s="21"/>
      <c r="F644" s="46"/>
      <c r="G644" s="45"/>
      <c r="H644" s="45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" customHeight="1" x14ac:dyDescent="0.2">
      <c r="A645" s="23"/>
      <c r="B645" s="21"/>
      <c r="C645" s="23"/>
      <c r="D645" s="56"/>
      <c r="E645" s="21"/>
      <c r="F645" s="46"/>
      <c r="G645" s="45"/>
      <c r="H645" s="45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" customHeight="1" x14ac:dyDescent="0.2">
      <c r="A646" s="23"/>
      <c r="B646" s="21"/>
      <c r="C646" s="23"/>
      <c r="D646" s="56"/>
      <c r="E646" s="21"/>
      <c r="F646" s="46"/>
      <c r="G646" s="45"/>
      <c r="H646" s="45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" customHeight="1" x14ac:dyDescent="0.2">
      <c r="A647" s="23"/>
      <c r="B647" s="21"/>
      <c r="C647" s="23"/>
      <c r="D647" s="56"/>
      <c r="E647" s="21"/>
      <c r="F647" s="46"/>
      <c r="G647" s="45"/>
      <c r="H647" s="45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" customHeight="1" x14ac:dyDescent="0.2">
      <c r="A648" s="23"/>
      <c r="B648" s="21"/>
      <c r="C648" s="23"/>
      <c r="D648" s="56"/>
      <c r="E648" s="21"/>
      <c r="F648" s="46"/>
      <c r="G648" s="45"/>
      <c r="H648" s="45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" customHeight="1" x14ac:dyDescent="0.2">
      <c r="A649" s="23"/>
      <c r="B649" s="21"/>
      <c r="C649" s="23"/>
      <c r="D649" s="56"/>
      <c r="E649" s="21"/>
      <c r="F649" s="46"/>
      <c r="G649" s="45"/>
      <c r="H649" s="45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" customHeight="1" x14ac:dyDescent="0.2">
      <c r="A650" s="23"/>
      <c r="B650" s="21"/>
      <c r="C650" s="23"/>
      <c r="D650" s="56"/>
      <c r="E650" s="21"/>
      <c r="F650" s="46"/>
      <c r="G650" s="45"/>
      <c r="H650" s="45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" customHeight="1" x14ac:dyDescent="0.2">
      <c r="A651" s="23"/>
      <c r="B651" s="21"/>
      <c r="C651" s="23"/>
      <c r="D651" s="56"/>
      <c r="E651" s="21"/>
      <c r="F651" s="46"/>
      <c r="G651" s="45"/>
      <c r="H651" s="45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" customHeight="1" x14ac:dyDescent="0.2">
      <c r="A652" s="23"/>
      <c r="B652" s="21"/>
      <c r="C652" s="23"/>
      <c r="D652" s="56"/>
      <c r="E652" s="21"/>
      <c r="F652" s="46"/>
      <c r="G652" s="45"/>
      <c r="H652" s="45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" customHeight="1" x14ac:dyDescent="0.2">
      <c r="A653" s="23"/>
      <c r="B653" s="21"/>
      <c r="C653" s="23"/>
      <c r="D653" s="56"/>
      <c r="E653" s="21"/>
      <c r="F653" s="46"/>
      <c r="G653" s="45"/>
      <c r="H653" s="45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" customHeight="1" x14ac:dyDescent="0.2">
      <c r="A654" s="23"/>
      <c r="B654" s="21"/>
      <c r="C654" s="23"/>
      <c r="D654" s="56"/>
      <c r="E654" s="21"/>
      <c r="F654" s="46"/>
      <c r="G654" s="45"/>
      <c r="H654" s="45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" customHeight="1" x14ac:dyDescent="0.2">
      <c r="A655" s="23"/>
      <c r="B655" s="21"/>
      <c r="C655" s="23"/>
      <c r="D655" s="56"/>
      <c r="E655" s="21"/>
      <c r="F655" s="46"/>
      <c r="G655" s="45"/>
      <c r="H655" s="45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" customHeight="1" x14ac:dyDescent="0.2">
      <c r="A656" s="23"/>
      <c r="B656" s="21"/>
      <c r="C656" s="23"/>
      <c r="D656" s="56"/>
      <c r="E656" s="21"/>
      <c r="F656" s="46"/>
      <c r="G656" s="45"/>
      <c r="H656" s="45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" customHeight="1" x14ac:dyDescent="0.2">
      <c r="A657" s="23"/>
      <c r="B657" s="21"/>
      <c r="C657" s="23"/>
      <c r="D657" s="56"/>
      <c r="E657" s="21"/>
      <c r="F657" s="46"/>
      <c r="G657" s="45"/>
      <c r="H657" s="45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" customHeight="1" x14ac:dyDescent="0.2">
      <c r="A658" s="23"/>
      <c r="B658" s="21"/>
      <c r="C658" s="23"/>
      <c r="D658" s="56"/>
      <c r="E658" s="21"/>
      <c r="F658" s="46"/>
      <c r="G658" s="45"/>
      <c r="H658" s="45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" customHeight="1" x14ac:dyDescent="0.2">
      <c r="A659" s="23"/>
      <c r="B659" s="21"/>
      <c r="C659" s="23"/>
      <c r="D659" s="56"/>
      <c r="E659" s="21"/>
      <c r="F659" s="46"/>
      <c r="G659" s="45"/>
      <c r="H659" s="45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" customHeight="1" x14ac:dyDescent="0.2">
      <c r="A660" s="23"/>
      <c r="B660" s="21"/>
      <c r="C660" s="23"/>
      <c r="D660" s="56"/>
      <c r="E660" s="21"/>
      <c r="F660" s="46"/>
      <c r="G660" s="45"/>
      <c r="H660" s="45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" customHeight="1" x14ac:dyDescent="0.2">
      <c r="A661" s="23"/>
      <c r="B661" s="21"/>
      <c r="C661" s="23"/>
      <c r="D661" s="56"/>
      <c r="E661" s="21"/>
      <c r="F661" s="46"/>
      <c r="G661" s="45"/>
      <c r="H661" s="45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" customHeight="1" x14ac:dyDescent="0.2">
      <c r="A662" s="23"/>
      <c r="B662" s="21"/>
      <c r="C662" s="23"/>
      <c r="D662" s="56"/>
      <c r="E662" s="21"/>
      <c r="F662" s="46"/>
      <c r="G662" s="45"/>
      <c r="H662" s="45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" customHeight="1" x14ac:dyDescent="0.2">
      <c r="A663" s="23"/>
      <c r="B663" s="21"/>
      <c r="C663" s="23"/>
      <c r="D663" s="56"/>
      <c r="E663" s="21"/>
      <c r="F663" s="46"/>
      <c r="G663" s="45"/>
      <c r="H663" s="45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" customHeight="1" x14ac:dyDescent="0.2">
      <c r="A664" s="23"/>
      <c r="B664" s="21"/>
      <c r="C664" s="23"/>
      <c r="D664" s="56"/>
      <c r="E664" s="21"/>
      <c r="F664" s="46"/>
      <c r="G664" s="45"/>
      <c r="H664" s="45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" customHeight="1" x14ac:dyDescent="0.2">
      <c r="A665" s="23"/>
      <c r="B665" s="21"/>
      <c r="C665" s="23"/>
      <c r="D665" s="56"/>
      <c r="E665" s="21"/>
      <c r="F665" s="46"/>
      <c r="G665" s="45"/>
      <c r="H665" s="45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" customHeight="1" x14ac:dyDescent="0.2">
      <c r="A666" s="23"/>
      <c r="B666" s="21"/>
      <c r="C666" s="23"/>
      <c r="D666" s="56"/>
      <c r="E666" s="21"/>
      <c r="F666" s="46"/>
      <c r="G666" s="45"/>
      <c r="H666" s="45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" customHeight="1" x14ac:dyDescent="0.2">
      <c r="A667" s="23"/>
      <c r="B667" s="21"/>
      <c r="C667" s="23"/>
      <c r="D667" s="56"/>
      <c r="E667" s="21"/>
      <c r="F667" s="46"/>
      <c r="G667" s="45"/>
      <c r="H667" s="45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" customHeight="1" x14ac:dyDescent="0.2">
      <c r="A668" s="23"/>
      <c r="B668" s="21"/>
      <c r="C668" s="23"/>
      <c r="D668" s="56"/>
      <c r="E668" s="21"/>
      <c r="F668" s="46"/>
      <c r="G668" s="45"/>
      <c r="H668" s="45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" customHeight="1" x14ac:dyDescent="0.2">
      <c r="A669" s="23"/>
      <c r="B669" s="21"/>
      <c r="C669" s="23"/>
      <c r="D669" s="56"/>
      <c r="E669" s="21"/>
      <c r="F669" s="46"/>
      <c r="G669" s="45"/>
      <c r="H669" s="45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" customHeight="1" x14ac:dyDescent="0.2">
      <c r="A670" s="23"/>
      <c r="B670" s="21"/>
      <c r="C670" s="23"/>
      <c r="D670" s="56"/>
      <c r="E670" s="21"/>
      <c r="F670" s="46"/>
      <c r="G670" s="45"/>
      <c r="H670" s="45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" customHeight="1" x14ac:dyDescent="0.2">
      <c r="A671" s="23"/>
      <c r="B671" s="21"/>
      <c r="C671" s="23"/>
      <c r="D671" s="56"/>
      <c r="E671" s="21"/>
      <c r="F671" s="46"/>
      <c r="G671" s="45"/>
      <c r="H671" s="45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" customHeight="1" x14ac:dyDescent="0.2">
      <c r="A672" s="23"/>
      <c r="B672" s="21"/>
      <c r="C672" s="23"/>
      <c r="D672" s="56"/>
      <c r="E672" s="21"/>
      <c r="F672" s="46"/>
      <c r="G672" s="45"/>
      <c r="H672" s="45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" customHeight="1" x14ac:dyDescent="0.2">
      <c r="A673" s="23"/>
      <c r="B673" s="21"/>
      <c r="C673" s="23"/>
      <c r="D673" s="56"/>
      <c r="E673" s="21"/>
      <c r="F673" s="46"/>
      <c r="G673" s="45"/>
      <c r="H673" s="45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" customHeight="1" x14ac:dyDescent="0.2">
      <c r="A674" s="23"/>
      <c r="B674" s="21"/>
      <c r="C674" s="23"/>
      <c r="D674" s="56"/>
      <c r="E674" s="21"/>
      <c r="F674" s="46"/>
      <c r="G674" s="45"/>
      <c r="H674" s="45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" customHeight="1" x14ac:dyDescent="0.2">
      <c r="A675" s="23"/>
      <c r="B675" s="21"/>
      <c r="C675" s="23"/>
      <c r="D675" s="56"/>
      <c r="E675" s="21"/>
      <c r="F675" s="46"/>
      <c r="G675" s="45"/>
      <c r="H675" s="45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" customHeight="1" x14ac:dyDescent="0.2">
      <c r="A676" s="23"/>
      <c r="B676" s="21"/>
      <c r="C676" s="23"/>
      <c r="D676" s="56"/>
      <c r="E676" s="21"/>
      <c r="F676" s="46"/>
      <c r="G676" s="45"/>
      <c r="H676" s="45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" customHeight="1" x14ac:dyDescent="0.2">
      <c r="A677" s="23"/>
      <c r="B677" s="21"/>
      <c r="C677" s="23"/>
      <c r="D677" s="56"/>
      <c r="E677" s="21"/>
      <c r="F677" s="46"/>
      <c r="G677" s="45"/>
      <c r="H677" s="45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" customHeight="1" x14ac:dyDescent="0.2">
      <c r="A678" s="23"/>
      <c r="B678" s="21"/>
      <c r="C678" s="23"/>
      <c r="D678" s="56"/>
      <c r="E678" s="21"/>
      <c r="F678" s="46"/>
      <c r="G678" s="45"/>
      <c r="H678" s="45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" customHeight="1" x14ac:dyDescent="0.2">
      <c r="A679" s="23"/>
      <c r="B679" s="21"/>
      <c r="C679" s="23"/>
      <c r="D679" s="56"/>
      <c r="E679" s="21"/>
      <c r="F679" s="46"/>
      <c r="G679" s="45"/>
      <c r="H679" s="45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" customHeight="1" x14ac:dyDescent="0.2">
      <c r="A680" s="23"/>
      <c r="B680" s="21"/>
      <c r="C680" s="23"/>
      <c r="D680" s="56"/>
      <c r="E680" s="21"/>
      <c r="F680" s="46"/>
      <c r="G680" s="45"/>
      <c r="H680" s="45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" customHeight="1" x14ac:dyDescent="0.2">
      <c r="A681" s="23"/>
      <c r="B681" s="21"/>
      <c r="C681" s="23"/>
      <c r="D681" s="56"/>
      <c r="E681" s="21"/>
      <c r="F681" s="46"/>
      <c r="G681" s="45"/>
      <c r="H681" s="45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" customHeight="1" x14ac:dyDescent="0.2">
      <c r="A682" s="23"/>
      <c r="B682" s="21"/>
      <c r="C682" s="23"/>
      <c r="D682" s="56"/>
      <c r="E682" s="21"/>
      <c r="F682" s="46"/>
      <c r="G682" s="45"/>
      <c r="H682" s="45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" customHeight="1" x14ac:dyDescent="0.2">
      <c r="A683" s="23"/>
      <c r="B683" s="21"/>
      <c r="C683" s="23"/>
      <c r="D683" s="56"/>
      <c r="E683" s="21"/>
      <c r="F683" s="46"/>
      <c r="G683" s="45"/>
      <c r="H683" s="45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" customHeight="1" x14ac:dyDescent="0.2">
      <c r="A684" s="23"/>
      <c r="B684" s="21"/>
      <c r="C684" s="23"/>
      <c r="D684" s="56"/>
      <c r="E684" s="21"/>
      <c r="F684" s="46"/>
      <c r="G684" s="45"/>
      <c r="H684" s="45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" customHeight="1" x14ac:dyDescent="0.2">
      <c r="A685" s="23"/>
      <c r="B685" s="21"/>
      <c r="C685" s="23"/>
      <c r="D685" s="56"/>
      <c r="E685" s="21"/>
      <c r="F685" s="46"/>
      <c r="G685" s="45"/>
      <c r="H685" s="45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" customHeight="1" x14ac:dyDescent="0.2">
      <c r="A686" s="23"/>
      <c r="B686" s="21"/>
      <c r="C686" s="23"/>
      <c r="D686" s="56"/>
      <c r="E686" s="21"/>
      <c r="F686" s="46"/>
      <c r="G686" s="45"/>
      <c r="H686" s="45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" customHeight="1" x14ac:dyDescent="0.2">
      <c r="A687" s="23"/>
      <c r="B687" s="21"/>
      <c r="C687" s="23"/>
      <c r="D687" s="56"/>
      <c r="E687" s="21"/>
      <c r="F687" s="46"/>
      <c r="G687" s="45"/>
      <c r="H687" s="45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" customHeight="1" x14ac:dyDescent="0.2">
      <c r="A688" s="23"/>
      <c r="B688" s="21"/>
      <c r="C688" s="23"/>
      <c r="D688" s="56"/>
      <c r="E688" s="21"/>
      <c r="F688" s="46"/>
      <c r="G688" s="45"/>
      <c r="H688" s="45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" customHeight="1" x14ac:dyDescent="0.2">
      <c r="A689" s="23"/>
      <c r="B689" s="21"/>
      <c r="C689" s="23"/>
      <c r="D689" s="56"/>
      <c r="E689" s="21"/>
      <c r="F689" s="46"/>
      <c r="G689" s="45"/>
      <c r="H689" s="45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" customHeight="1" x14ac:dyDescent="0.2">
      <c r="A690" s="23"/>
      <c r="B690" s="21"/>
      <c r="C690" s="23"/>
      <c r="D690" s="56"/>
      <c r="E690" s="21"/>
      <c r="F690" s="46"/>
      <c r="G690" s="45"/>
      <c r="H690" s="45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" customHeight="1" x14ac:dyDescent="0.2">
      <c r="A691" s="23"/>
      <c r="B691" s="21"/>
      <c r="C691" s="23"/>
      <c r="D691" s="56"/>
      <c r="E691" s="21"/>
      <c r="F691" s="46"/>
      <c r="G691" s="45"/>
      <c r="H691" s="45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" customHeight="1" x14ac:dyDescent="0.2">
      <c r="A692" s="23"/>
      <c r="B692" s="21"/>
      <c r="C692" s="23"/>
      <c r="D692" s="56"/>
      <c r="E692" s="21"/>
      <c r="F692" s="46"/>
      <c r="G692" s="45"/>
      <c r="H692" s="45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" customHeight="1" x14ac:dyDescent="0.2">
      <c r="A693" s="23"/>
      <c r="B693" s="21"/>
      <c r="C693" s="23"/>
      <c r="D693" s="56"/>
      <c r="E693" s="21"/>
      <c r="F693" s="46"/>
      <c r="G693" s="45"/>
      <c r="H693" s="45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" customHeight="1" x14ac:dyDescent="0.2">
      <c r="A694" s="23"/>
      <c r="B694" s="21"/>
      <c r="C694" s="23"/>
      <c r="D694" s="56"/>
      <c r="E694" s="21"/>
      <c r="F694" s="46"/>
      <c r="G694" s="45"/>
      <c r="H694" s="45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" customHeight="1" x14ac:dyDescent="0.2">
      <c r="A695" s="23"/>
      <c r="B695" s="21"/>
      <c r="C695" s="23"/>
      <c r="D695" s="56"/>
      <c r="E695" s="21"/>
      <c r="F695" s="46"/>
      <c r="G695" s="45"/>
      <c r="H695" s="45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" customHeight="1" x14ac:dyDescent="0.2">
      <c r="A696" s="23"/>
      <c r="B696" s="21"/>
      <c r="C696" s="23"/>
      <c r="D696" s="56"/>
      <c r="E696" s="21"/>
      <c r="F696" s="46"/>
      <c r="G696" s="45"/>
      <c r="H696" s="45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" customHeight="1" x14ac:dyDescent="0.2">
      <c r="A697" s="23"/>
      <c r="B697" s="21"/>
      <c r="C697" s="23"/>
      <c r="D697" s="56"/>
      <c r="E697" s="21"/>
      <c r="F697" s="46"/>
      <c r="G697" s="45"/>
      <c r="H697" s="45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" customHeight="1" x14ac:dyDescent="0.2">
      <c r="A698" s="23"/>
      <c r="B698" s="21"/>
      <c r="C698" s="23"/>
      <c r="D698" s="56"/>
      <c r="E698" s="21"/>
      <c r="F698" s="46"/>
      <c r="G698" s="45"/>
      <c r="H698" s="45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" customHeight="1" x14ac:dyDescent="0.2">
      <c r="A699" s="23"/>
      <c r="B699" s="21"/>
      <c r="C699" s="23"/>
      <c r="D699" s="56"/>
      <c r="E699" s="21"/>
      <c r="F699" s="46"/>
      <c r="G699" s="45"/>
      <c r="H699" s="45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" customHeight="1" x14ac:dyDescent="0.2">
      <c r="A700" s="23"/>
      <c r="B700" s="21"/>
      <c r="C700" s="23"/>
      <c r="D700" s="56"/>
      <c r="E700" s="21"/>
      <c r="F700" s="46"/>
      <c r="G700" s="45"/>
      <c r="H700" s="45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" customHeight="1" x14ac:dyDescent="0.2">
      <c r="A701" s="23"/>
      <c r="B701" s="21"/>
      <c r="C701" s="23"/>
      <c r="D701" s="56"/>
      <c r="E701" s="21"/>
      <c r="F701" s="46"/>
      <c r="G701" s="45"/>
      <c r="H701" s="45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" customHeight="1" x14ac:dyDescent="0.2">
      <c r="A702" s="23"/>
      <c r="B702" s="21"/>
      <c r="C702" s="23"/>
      <c r="D702" s="56"/>
      <c r="E702" s="21"/>
      <c r="F702" s="46"/>
      <c r="G702" s="45"/>
      <c r="H702" s="45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" customHeight="1" x14ac:dyDescent="0.2">
      <c r="A703" s="23"/>
      <c r="B703" s="21"/>
      <c r="C703" s="23"/>
      <c r="D703" s="56"/>
      <c r="E703" s="21"/>
      <c r="F703" s="46"/>
      <c r="G703" s="45"/>
      <c r="H703" s="45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" customHeight="1" x14ac:dyDescent="0.2">
      <c r="A704" s="23"/>
      <c r="B704" s="21"/>
      <c r="C704" s="23"/>
      <c r="D704" s="56"/>
      <c r="E704" s="21"/>
      <c r="F704" s="46"/>
      <c r="G704" s="45"/>
      <c r="H704" s="45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" customHeight="1" x14ac:dyDescent="0.2">
      <c r="A705" s="23"/>
      <c r="B705" s="21"/>
      <c r="C705" s="23"/>
      <c r="D705" s="56"/>
      <c r="E705" s="21"/>
      <c r="F705" s="46"/>
      <c r="G705" s="45"/>
      <c r="H705" s="45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" customHeight="1" x14ac:dyDescent="0.2">
      <c r="A706" s="23"/>
      <c r="B706" s="21"/>
      <c r="C706" s="23"/>
      <c r="D706" s="56"/>
      <c r="E706" s="21"/>
      <c r="F706" s="46"/>
      <c r="G706" s="45"/>
      <c r="H706" s="45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" customHeight="1" x14ac:dyDescent="0.2">
      <c r="A707" s="23"/>
      <c r="B707" s="21"/>
      <c r="C707" s="23"/>
      <c r="D707" s="56"/>
      <c r="E707" s="21"/>
      <c r="F707" s="46"/>
      <c r="G707" s="45"/>
      <c r="H707" s="45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" customHeight="1" x14ac:dyDescent="0.2">
      <c r="A708" s="23"/>
      <c r="B708" s="21"/>
      <c r="C708" s="23"/>
      <c r="D708" s="56"/>
      <c r="E708" s="21"/>
      <c r="F708" s="46"/>
      <c r="G708" s="45"/>
      <c r="H708" s="45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" customHeight="1" x14ac:dyDescent="0.2">
      <c r="A709" s="23"/>
      <c r="B709" s="21"/>
      <c r="C709" s="23"/>
      <c r="D709" s="56"/>
      <c r="E709" s="21"/>
      <c r="F709" s="46"/>
      <c r="G709" s="45"/>
      <c r="H709" s="45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" customHeight="1" x14ac:dyDescent="0.2">
      <c r="A710" s="23"/>
      <c r="B710" s="21"/>
      <c r="C710" s="23"/>
      <c r="D710" s="56"/>
      <c r="E710" s="21"/>
      <c r="F710" s="46"/>
      <c r="G710" s="45"/>
      <c r="H710" s="45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" customHeight="1" x14ac:dyDescent="0.2">
      <c r="A711" s="23"/>
      <c r="B711" s="21"/>
      <c r="C711" s="23"/>
      <c r="D711" s="56"/>
      <c r="E711" s="21"/>
      <c r="F711" s="46"/>
      <c r="G711" s="45"/>
      <c r="H711" s="45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" customHeight="1" x14ac:dyDescent="0.2">
      <c r="A712" s="23"/>
      <c r="B712" s="21"/>
      <c r="C712" s="23"/>
      <c r="D712" s="56"/>
      <c r="E712" s="21"/>
      <c r="F712" s="46"/>
      <c r="G712" s="45"/>
      <c r="H712" s="45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" customHeight="1" x14ac:dyDescent="0.2">
      <c r="A713" s="23"/>
      <c r="B713" s="21"/>
      <c r="C713" s="23"/>
      <c r="D713" s="56"/>
      <c r="E713" s="21"/>
      <c r="F713" s="46"/>
      <c r="G713" s="45"/>
      <c r="H713" s="45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" customHeight="1" x14ac:dyDescent="0.2">
      <c r="A714" s="23"/>
      <c r="B714" s="21"/>
      <c r="C714" s="23"/>
      <c r="D714" s="56"/>
      <c r="E714" s="21"/>
      <c r="F714" s="46"/>
      <c r="G714" s="45"/>
      <c r="H714" s="45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" customHeight="1" x14ac:dyDescent="0.2">
      <c r="A715" s="23"/>
      <c r="B715" s="21"/>
      <c r="C715" s="23"/>
      <c r="D715" s="56"/>
      <c r="E715" s="21"/>
      <c r="F715" s="46"/>
      <c r="G715" s="45"/>
      <c r="H715" s="45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" customHeight="1" x14ac:dyDescent="0.2">
      <c r="A716" s="23"/>
      <c r="B716" s="21"/>
      <c r="C716" s="23"/>
      <c r="D716" s="56"/>
      <c r="E716" s="21"/>
      <c r="F716" s="46"/>
      <c r="G716" s="45"/>
      <c r="H716" s="45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" customHeight="1" x14ac:dyDescent="0.2">
      <c r="A717" s="23"/>
      <c r="B717" s="21"/>
      <c r="C717" s="23"/>
      <c r="D717" s="56"/>
      <c r="E717" s="21"/>
      <c r="F717" s="46"/>
      <c r="G717" s="45"/>
      <c r="H717" s="45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" customHeight="1" x14ac:dyDescent="0.2">
      <c r="A718" s="23"/>
      <c r="B718" s="21"/>
      <c r="C718" s="23"/>
      <c r="D718" s="56"/>
      <c r="E718" s="21"/>
      <c r="F718" s="46"/>
      <c r="G718" s="45"/>
      <c r="H718" s="45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" customHeight="1" x14ac:dyDescent="0.2">
      <c r="A719" s="23"/>
      <c r="B719" s="21"/>
      <c r="C719" s="23"/>
      <c r="D719" s="56"/>
      <c r="E719" s="21"/>
      <c r="F719" s="46"/>
      <c r="G719" s="45"/>
      <c r="H719" s="45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" customHeight="1" x14ac:dyDescent="0.2">
      <c r="A720" s="23"/>
      <c r="B720" s="21"/>
      <c r="C720" s="23"/>
      <c r="D720" s="56"/>
      <c r="E720" s="21"/>
      <c r="F720" s="46"/>
      <c r="G720" s="45"/>
      <c r="H720" s="45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" customHeight="1" x14ac:dyDescent="0.2">
      <c r="A721" s="23"/>
      <c r="B721" s="21"/>
      <c r="C721" s="23"/>
      <c r="D721" s="56"/>
      <c r="E721" s="21"/>
      <c r="F721" s="46"/>
      <c r="G721" s="45"/>
      <c r="H721" s="45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" customHeight="1" x14ac:dyDescent="0.2">
      <c r="A722" s="23"/>
      <c r="B722" s="21"/>
      <c r="C722" s="23"/>
      <c r="D722" s="56"/>
      <c r="E722" s="21"/>
      <c r="F722" s="46"/>
      <c r="G722" s="45"/>
      <c r="H722" s="45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" customHeight="1" x14ac:dyDescent="0.2">
      <c r="A723" s="23"/>
      <c r="B723" s="21"/>
      <c r="C723" s="23"/>
      <c r="D723" s="56"/>
      <c r="E723" s="21"/>
      <c r="F723" s="46"/>
      <c r="G723" s="45"/>
      <c r="H723" s="45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" customHeight="1" x14ac:dyDescent="0.2">
      <c r="A724" s="23"/>
      <c r="B724" s="21"/>
      <c r="C724" s="23"/>
      <c r="D724" s="56"/>
      <c r="E724" s="21"/>
      <c r="F724" s="46"/>
      <c r="G724" s="45"/>
      <c r="H724" s="45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" customHeight="1" x14ac:dyDescent="0.2">
      <c r="A725" s="23"/>
      <c r="B725" s="21"/>
      <c r="C725" s="23"/>
      <c r="D725" s="56"/>
      <c r="E725" s="21"/>
      <c r="F725" s="46"/>
      <c r="G725" s="45"/>
      <c r="H725" s="45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" customHeight="1" x14ac:dyDescent="0.2">
      <c r="A726" s="23"/>
      <c r="B726" s="21"/>
      <c r="C726" s="23"/>
      <c r="D726" s="56"/>
      <c r="E726" s="21"/>
      <c r="F726" s="46"/>
      <c r="G726" s="45"/>
      <c r="H726" s="45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" customHeight="1" x14ac:dyDescent="0.2">
      <c r="A727" s="23"/>
      <c r="B727" s="21"/>
      <c r="C727" s="23"/>
      <c r="D727" s="56"/>
      <c r="E727" s="21"/>
      <c r="F727" s="46"/>
      <c r="G727" s="45"/>
      <c r="H727" s="45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" customHeight="1" x14ac:dyDescent="0.2">
      <c r="A728" s="23"/>
      <c r="B728" s="21"/>
      <c r="C728" s="23"/>
      <c r="D728" s="56"/>
      <c r="E728" s="21"/>
      <c r="F728" s="46"/>
      <c r="G728" s="45"/>
      <c r="H728" s="45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" customHeight="1" x14ac:dyDescent="0.2">
      <c r="A729" s="23"/>
      <c r="B729" s="21"/>
      <c r="C729" s="23"/>
      <c r="D729" s="56"/>
      <c r="E729" s="21"/>
      <c r="F729" s="46"/>
      <c r="G729" s="45"/>
      <c r="H729" s="45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" customHeight="1" x14ac:dyDescent="0.2">
      <c r="A730" s="23"/>
      <c r="B730" s="21"/>
      <c r="C730" s="23"/>
      <c r="D730" s="56"/>
      <c r="E730" s="21"/>
      <c r="F730" s="46"/>
      <c r="G730" s="45"/>
      <c r="H730" s="45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" customHeight="1" x14ac:dyDescent="0.2">
      <c r="A731" s="23"/>
      <c r="B731" s="21"/>
      <c r="C731" s="23"/>
      <c r="D731" s="56"/>
      <c r="E731" s="21"/>
      <c r="F731" s="46"/>
      <c r="G731" s="45"/>
      <c r="H731" s="45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" customHeight="1" x14ac:dyDescent="0.2">
      <c r="A732" s="23"/>
      <c r="B732" s="21"/>
      <c r="C732" s="23"/>
      <c r="D732" s="56"/>
      <c r="E732" s="21"/>
      <c r="F732" s="46"/>
      <c r="G732" s="45"/>
      <c r="H732" s="45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" customHeight="1" x14ac:dyDescent="0.2">
      <c r="A733" s="23"/>
      <c r="B733" s="21"/>
      <c r="C733" s="23"/>
      <c r="D733" s="56"/>
      <c r="E733" s="21"/>
      <c r="F733" s="46"/>
      <c r="G733" s="45"/>
      <c r="H733" s="45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" customHeight="1" x14ac:dyDescent="0.2">
      <c r="A734" s="23"/>
      <c r="B734" s="21"/>
      <c r="C734" s="23"/>
      <c r="D734" s="56"/>
      <c r="E734" s="21"/>
      <c r="F734" s="46"/>
      <c r="G734" s="45"/>
      <c r="H734" s="45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" customHeight="1" x14ac:dyDescent="0.2">
      <c r="A735" s="23"/>
      <c r="B735" s="21"/>
      <c r="C735" s="23"/>
      <c r="D735" s="56"/>
      <c r="E735" s="21"/>
      <c r="F735" s="46"/>
      <c r="G735" s="45"/>
      <c r="H735" s="45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" customHeight="1" x14ac:dyDescent="0.2">
      <c r="A736" s="23"/>
      <c r="B736" s="21"/>
      <c r="C736" s="23"/>
      <c r="D736" s="56"/>
      <c r="E736" s="21"/>
      <c r="F736" s="46"/>
      <c r="G736" s="45"/>
      <c r="H736" s="45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" customHeight="1" x14ac:dyDescent="0.2">
      <c r="A737" s="23"/>
      <c r="B737" s="21"/>
      <c r="C737" s="23"/>
      <c r="D737" s="56"/>
      <c r="E737" s="21"/>
      <c r="F737" s="46"/>
      <c r="G737" s="45"/>
      <c r="H737" s="45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" customHeight="1" x14ac:dyDescent="0.2">
      <c r="A738" s="23"/>
      <c r="B738" s="21"/>
      <c r="C738" s="23"/>
      <c r="D738" s="56"/>
      <c r="E738" s="21"/>
      <c r="F738" s="46"/>
      <c r="G738" s="45"/>
      <c r="H738" s="45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" customHeight="1" x14ac:dyDescent="0.2">
      <c r="A739" s="23"/>
      <c r="B739" s="21"/>
      <c r="C739" s="23"/>
      <c r="D739" s="56"/>
      <c r="E739" s="21"/>
      <c r="F739" s="46"/>
      <c r="G739" s="45"/>
      <c r="H739" s="45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" customHeight="1" x14ac:dyDescent="0.2">
      <c r="A740" s="23"/>
      <c r="B740" s="21"/>
      <c r="C740" s="23"/>
      <c r="D740" s="56"/>
      <c r="E740" s="21"/>
      <c r="F740" s="46"/>
      <c r="G740" s="45"/>
      <c r="H740" s="45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" customHeight="1" x14ac:dyDescent="0.2">
      <c r="A741" s="23"/>
      <c r="B741" s="21"/>
      <c r="C741" s="23"/>
      <c r="D741" s="56"/>
      <c r="E741" s="21"/>
      <c r="F741" s="46"/>
      <c r="G741" s="45"/>
      <c r="H741" s="45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" customHeight="1" x14ac:dyDescent="0.2">
      <c r="A742" s="23"/>
      <c r="B742" s="21"/>
      <c r="C742" s="23"/>
      <c r="D742" s="56"/>
      <c r="E742" s="21"/>
      <c r="F742" s="46"/>
      <c r="G742" s="45"/>
      <c r="H742" s="45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" customHeight="1" x14ac:dyDescent="0.2">
      <c r="A743" s="23"/>
      <c r="B743" s="21"/>
      <c r="C743" s="23"/>
      <c r="D743" s="56"/>
      <c r="E743" s="21"/>
      <c r="F743" s="46"/>
      <c r="G743" s="45"/>
      <c r="H743" s="45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" customHeight="1" x14ac:dyDescent="0.2">
      <c r="A744" s="23"/>
      <c r="B744" s="21"/>
      <c r="C744" s="23"/>
      <c r="D744" s="56"/>
      <c r="E744" s="21"/>
      <c r="F744" s="46"/>
      <c r="G744" s="45"/>
      <c r="H744" s="45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" customHeight="1" x14ac:dyDescent="0.2">
      <c r="A745" s="23"/>
      <c r="B745" s="21"/>
      <c r="C745" s="23"/>
      <c r="D745" s="56"/>
      <c r="E745" s="21"/>
      <c r="F745" s="46"/>
      <c r="G745" s="45"/>
      <c r="H745" s="45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" customHeight="1" x14ac:dyDescent="0.2">
      <c r="A746" s="23"/>
      <c r="B746" s="21"/>
      <c r="C746" s="23"/>
      <c r="D746" s="56"/>
      <c r="E746" s="21"/>
      <c r="F746" s="46"/>
      <c r="G746" s="45"/>
      <c r="H746" s="45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" customHeight="1" x14ac:dyDescent="0.2">
      <c r="A747" s="23"/>
      <c r="B747" s="21"/>
      <c r="C747" s="23"/>
      <c r="D747" s="56"/>
      <c r="E747" s="21"/>
      <c r="F747" s="46"/>
      <c r="G747" s="45"/>
      <c r="H747" s="45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" customHeight="1" x14ac:dyDescent="0.2">
      <c r="A748" s="23"/>
      <c r="B748" s="21"/>
      <c r="C748" s="23"/>
      <c r="D748" s="56"/>
      <c r="E748" s="21"/>
      <c r="F748" s="46"/>
      <c r="G748" s="45"/>
      <c r="H748" s="45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" customHeight="1" x14ac:dyDescent="0.2">
      <c r="A749" s="23"/>
      <c r="B749" s="21"/>
      <c r="C749" s="23"/>
      <c r="D749" s="56"/>
      <c r="E749" s="21"/>
      <c r="F749" s="46"/>
      <c r="G749" s="45"/>
      <c r="H749" s="45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" customHeight="1" x14ac:dyDescent="0.2">
      <c r="A750" s="23"/>
      <c r="B750" s="21"/>
      <c r="C750" s="23"/>
      <c r="D750" s="56"/>
      <c r="E750" s="21"/>
      <c r="F750" s="46"/>
      <c r="G750" s="45"/>
      <c r="H750" s="45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" customHeight="1" x14ac:dyDescent="0.2">
      <c r="A751" s="23"/>
      <c r="B751" s="21"/>
      <c r="C751" s="23"/>
      <c r="D751" s="56"/>
      <c r="E751" s="21"/>
      <c r="F751" s="46"/>
      <c r="G751" s="45"/>
      <c r="H751" s="45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" customHeight="1" x14ac:dyDescent="0.2">
      <c r="A752" s="23"/>
      <c r="B752" s="21"/>
      <c r="C752" s="23"/>
      <c r="D752" s="56"/>
      <c r="E752" s="21"/>
      <c r="F752" s="46"/>
      <c r="G752" s="45"/>
      <c r="H752" s="45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" customHeight="1" x14ac:dyDescent="0.2">
      <c r="A753" s="23"/>
      <c r="B753" s="21"/>
      <c r="C753" s="23"/>
      <c r="D753" s="56"/>
      <c r="E753" s="21"/>
      <c r="F753" s="46"/>
      <c r="G753" s="45"/>
      <c r="H753" s="45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" customHeight="1" x14ac:dyDescent="0.2">
      <c r="A754" s="23"/>
      <c r="B754" s="21"/>
      <c r="C754" s="23"/>
      <c r="D754" s="56"/>
      <c r="E754" s="21"/>
      <c r="F754" s="46"/>
      <c r="G754" s="45"/>
      <c r="H754" s="45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" customHeight="1" x14ac:dyDescent="0.2">
      <c r="A755" s="23"/>
      <c r="B755" s="21"/>
      <c r="C755" s="23"/>
      <c r="D755" s="56"/>
      <c r="E755" s="21"/>
      <c r="F755" s="46"/>
      <c r="G755" s="45"/>
      <c r="H755" s="45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" customHeight="1" x14ac:dyDescent="0.2">
      <c r="A756" s="23"/>
      <c r="B756" s="21"/>
      <c r="C756" s="23"/>
      <c r="D756" s="56"/>
      <c r="E756" s="21"/>
      <c r="F756" s="46"/>
      <c r="G756" s="45"/>
      <c r="H756" s="45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" customHeight="1" x14ac:dyDescent="0.2">
      <c r="A757" s="23"/>
      <c r="B757" s="21"/>
      <c r="C757" s="23"/>
      <c r="D757" s="56"/>
      <c r="E757" s="21"/>
      <c r="F757" s="46"/>
      <c r="G757" s="45"/>
      <c r="H757" s="45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" customHeight="1" x14ac:dyDescent="0.2">
      <c r="A758" s="23"/>
      <c r="B758" s="21"/>
      <c r="C758" s="23"/>
      <c r="D758" s="56"/>
      <c r="E758" s="21"/>
      <c r="F758" s="46"/>
      <c r="G758" s="45"/>
      <c r="H758" s="45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" customHeight="1" x14ac:dyDescent="0.2">
      <c r="A759" s="23"/>
      <c r="B759" s="21"/>
      <c r="C759" s="23"/>
      <c r="D759" s="56"/>
      <c r="E759" s="21"/>
      <c r="F759" s="46"/>
      <c r="G759" s="45"/>
      <c r="H759" s="45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" customHeight="1" x14ac:dyDescent="0.2">
      <c r="A760" s="23"/>
      <c r="B760" s="21"/>
      <c r="C760" s="23"/>
      <c r="D760" s="56"/>
      <c r="E760" s="21"/>
      <c r="F760" s="46"/>
      <c r="G760" s="45"/>
      <c r="H760" s="45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" customHeight="1" x14ac:dyDescent="0.2">
      <c r="A761" s="23"/>
      <c r="B761" s="21"/>
      <c r="C761" s="23"/>
      <c r="D761" s="56"/>
      <c r="E761" s="21"/>
      <c r="F761" s="46"/>
      <c r="G761" s="45"/>
      <c r="H761" s="45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" customHeight="1" x14ac:dyDescent="0.2">
      <c r="A762" s="23"/>
      <c r="B762" s="21"/>
      <c r="C762" s="23"/>
      <c r="D762" s="56"/>
      <c r="E762" s="21"/>
      <c r="F762" s="46"/>
      <c r="G762" s="45"/>
      <c r="H762" s="45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" customHeight="1" x14ac:dyDescent="0.2">
      <c r="A763" s="23"/>
      <c r="B763" s="21"/>
      <c r="C763" s="23"/>
      <c r="D763" s="56"/>
      <c r="E763" s="21"/>
      <c r="F763" s="46"/>
      <c r="G763" s="45"/>
      <c r="H763" s="45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" customHeight="1" x14ac:dyDescent="0.2">
      <c r="A764" s="23"/>
      <c r="B764" s="21"/>
      <c r="C764" s="23"/>
      <c r="D764" s="56"/>
      <c r="E764" s="21"/>
      <c r="F764" s="46"/>
      <c r="G764" s="45"/>
      <c r="H764" s="45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" customHeight="1" x14ac:dyDescent="0.2">
      <c r="A765" s="23"/>
      <c r="B765" s="21"/>
      <c r="C765" s="23"/>
      <c r="D765" s="56"/>
      <c r="E765" s="21"/>
      <c r="F765" s="46"/>
      <c r="G765" s="45"/>
      <c r="H765" s="45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" customHeight="1" x14ac:dyDescent="0.2">
      <c r="A766" s="23"/>
      <c r="B766" s="21"/>
      <c r="C766" s="23"/>
      <c r="D766" s="56"/>
      <c r="E766" s="21"/>
      <c r="F766" s="46"/>
      <c r="G766" s="45"/>
      <c r="H766" s="45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" customHeight="1" x14ac:dyDescent="0.2">
      <c r="A767" s="23"/>
      <c r="B767" s="21"/>
      <c r="C767" s="23"/>
      <c r="D767" s="56"/>
      <c r="E767" s="21"/>
      <c r="F767" s="46"/>
      <c r="G767" s="45"/>
      <c r="H767" s="45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" customHeight="1" x14ac:dyDescent="0.2">
      <c r="A768" s="23"/>
      <c r="B768" s="21"/>
      <c r="C768" s="23"/>
      <c r="D768" s="56"/>
      <c r="E768" s="21"/>
      <c r="F768" s="46"/>
      <c r="G768" s="45"/>
      <c r="H768" s="45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" customHeight="1" x14ac:dyDescent="0.2">
      <c r="A769" s="23"/>
      <c r="B769" s="21"/>
      <c r="C769" s="23"/>
      <c r="D769" s="56"/>
      <c r="E769" s="21"/>
      <c r="F769" s="46"/>
      <c r="G769" s="45"/>
      <c r="H769" s="45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" customHeight="1" x14ac:dyDescent="0.2">
      <c r="A770" s="23"/>
      <c r="B770" s="21"/>
      <c r="C770" s="23"/>
      <c r="D770" s="56"/>
      <c r="E770" s="21"/>
      <c r="F770" s="46"/>
      <c r="G770" s="45"/>
      <c r="H770" s="45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" customHeight="1" x14ac:dyDescent="0.2">
      <c r="A771" s="23"/>
      <c r="B771" s="21"/>
      <c r="C771" s="23"/>
      <c r="D771" s="56"/>
      <c r="E771" s="21"/>
      <c r="F771" s="46"/>
      <c r="G771" s="45"/>
      <c r="H771" s="45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" customHeight="1" x14ac:dyDescent="0.2">
      <c r="A772" s="23"/>
      <c r="B772" s="21"/>
      <c r="C772" s="23"/>
      <c r="D772" s="56"/>
      <c r="E772" s="21"/>
      <c r="F772" s="46"/>
      <c r="G772" s="45"/>
      <c r="H772" s="45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" customHeight="1" x14ac:dyDescent="0.2">
      <c r="A773" s="23"/>
      <c r="B773" s="21"/>
      <c r="C773" s="23"/>
      <c r="D773" s="56"/>
      <c r="E773" s="21"/>
      <c r="F773" s="46"/>
      <c r="G773" s="45"/>
      <c r="H773" s="45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" customHeight="1" x14ac:dyDescent="0.2">
      <c r="A774" s="23"/>
      <c r="B774" s="21"/>
      <c r="C774" s="23"/>
      <c r="D774" s="56"/>
      <c r="E774" s="21"/>
      <c r="F774" s="46"/>
      <c r="G774" s="45"/>
      <c r="H774" s="45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" customHeight="1" x14ac:dyDescent="0.2">
      <c r="A775" s="23"/>
      <c r="B775" s="21"/>
      <c r="C775" s="23"/>
      <c r="D775" s="56"/>
      <c r="E775" s="21"/>
      <c r="F775" s="46"/>
      <c r="G775" s="45"/>
      <c r="H775" s="45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" customHeight="1" x14ac:dyDescent="0.2">
      <c r="A776" s="23"/>
      <c r="B776" s="21"/>
      <c r="C776" s="23"/>
      <c r="D776" s="56"/>
      <c r="E776" s="21"/>
      <c r="F776" s="46"/>
      <c r="G776" s="45"/>
      <c r="H776" s="45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" customHeight="1" x14ac:dyDescent="0.2">
      <c r="A777" s="23"/>
      <c r="B777" s="21"/>
      <c r="C777" s="23"/>
      <c r="D777" s="56"/>
      <c r="E777" s="21"/>
      <c r="F777" s="46"/>
      <c r="G777" s="45"/>
      <c r="H777" s="45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" customHeight="1" x14ac:dyDescent="0.2">
      <c r="A778" s="23"/>
      <c r="B778" s="21"/>
      <c r="C778" s="23"/>
      <c r="D778" s="56"/>
      <c r="E778" s="21"/>
      <c r="F778" s="46"/>
      <c r="G778" s="45"/>
      <c r="H778" s="45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" customHeight="1" x14ac:dyDescent="0.2">
      <c r="A779" s="23"/>
      <c r="B779" s="21"/>
      <c r="C779" s="23"/>
      <c r="D779" s="56"/>
      <c r="E779" s="21"/>
      <c r="F779" s="46"/>
      <c r="G779" s="45"/>
      <c r="H779" s="45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" customHeight="1" x14ac:dyDescent="0.2">
      <c r="A780" s="23"/>
      <c r="B780" s="21"/>
      <c r="C780" s="23"/>
      <c r="D780" s="56"/>
      <c r="E780" s="21"/>
      <c r="F780" s="46"/>
      <c r="G780" s="45"/>
      <c r="H780" s="45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" customHeight="1" x14ac:dyDescent="0.2">
      <c r="A781" s="23"/>
      <c r="B781" s="21"/>
      <c r="C781" s="23"/>
      <c r="D781" s="56"/>
      <c r="E781" s="21"/>
      <c r="F781" s="46"/>
      <c r="G781" s="45"/>
      <c r="H781" s="45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" customHeight="1" x14ac:dyDescent="0.2">
      <c r="A782" s="23"/>
      <c r="B782" s="21"/>
      <c r="C782" s="23"/>
      <c r="D782" s="56"/>
      <c r="E782" s="21"/>
      <c r="F782" s="46"/>
      <c r="G782" s="45"/>
      <c r="H782" s="45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" customHeight="1" x14ac:dyDescent="0.2">
      <c r="A783" s="23"/>
      <c r="B783" s="21"/>
      <c r="C783" s="23"/>
      <c r="D783" s="56"/>
      <c r="E783" s="21"/>
      <c r="F783" s="46"/>
      <c r="G783" s="45"/>
      <c r="H783" s="45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" customHeight="1" x14ac:dyDescent="0.2">
      <c r="A784" s="23"/>
      <c r="B784" s="21"/>
      <c r="C784" s="23"/>
      <c r="D784" s="56"/>
      <c r="E784" s="21"/>
      <c r="F784" s="46"/>
      <c r="G784" s="45"/>
      <c r="H784" s="45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" customHeight="1" x14ac:dyDescent="0.2">
      <c r="A785" s="23"/>
      <c r="B785" s="21"/>
      <c r="C785" s="23"/>
      <c r="D785" s="56"/>
      <c r="E785" s="21"/>
      <c r="F785" s="46"/>
      <c r="G785" s="45"/>
      <c r="H785" s="45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" customHeight="1" x14ac:dyDescent="0.2">
      <c r="A786" s="23"/>
      <c r="B786" s="21"/>
      <c r="C786" s="23"/>
      <c r="D786" s="56"/>
      <c r="E786" s="21"/>
      <c r="F786" s="46"/>
      <c r="G786" s="45"/>
      <c r="H786" s="45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" customHeight="1" x14ac:dyDescent="0.2">
      <c r="A787" s="23"/>
      <c r="B787" s="21"/>
      <c r="C787" s="23"/>
      <c r="D787" s="56"/>
      <c r="E787" s="21"/>
      <c r="F787" s="46"/>
      <c r="G787" s="45"/>
      <c r="H787" s="45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" customHeight="1" x14ac:dyDescent="0.2">
      <c r="A788" s="23"/>
      <c r="B788" s="21"/>
      <c r="C788" s="23"/>
      <c r="D788" s="56"/>
      <c r="E788" s="21"/>
      <c r="F788" s="46"/>
      <c r="G788" s="45"/>
      <c r="H788" s="45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" customHeight="1" x14ac:dyDescent="0.2">
      <c r="A789" s="23"/>
      <c r="B789" s="21"/>
      <c r="C789" s="23"/>
      <c r="D789" s="56"/>
      <c r="E789" s="21"/>
      <c r="F789" s="46"/>
      <c r="G789" s="45"/>
      <c r="H789" s="45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" customHeight="1" x14ac:dyDescent="0.2">
      <c r="A790" s="23"/>
      <c r="B790" s="21"/>
      <c r="C790" s="23"/>
      <c r="D790" s="56"/>
      <c r="E790" s="21"/>
      <c r="F790" s="46"/>
      <c r="G790" s="45"/>
      <c r="H790" s="45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" customHeight="1" x14ac:dyDescent="0.2">
      <c r="A791" s="23"/>
      <c r="B791" s="21"/>
      <c r="C791" s="23"/>
      <c r="D791" s="56"/>
      <c r="E791" s="21"/>
      <c r="F791" s="46"/>
      <c r="G791" s="45"/>
      <c r="H791" s="45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" customHeight="1" x14ac:dyDescent="0.2">
      <c r="A792" s="23"/>
      <c r="B792" s="21"/>
      <c r="C792" s="23"/>
      <c r="D792" s="56"/>
      <c r="E792" s="21"/>
      <c r="F792" s="46"/>
      <c r="G792" s="45"/>
      <c r="H792" s="45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" customHeight="1" x14ac:dyDescent="0.2">
      <c r="A793" s="23"/>
      <c r="B793" s="21"/>
      <c r="C793" s="23"/>
      <c r="D793" s="56"/>
      <c r="E793" s="21"/>
      <c r="F793" s="46"/>
      <c r="G793" s="45"/>
      <c r="H793" s="45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" customHeight="1" x14ac:dyDescent="0.2">
      <c r="A794" s="23"/>
      <c r="B794" s="21"/>
      <c r="C794" s="23"/>
      <c r="D794" s="56"/>
      <c r="E794" s="21"/>
      <c r="F794" s="46"/>
      <c r="G794" s="45"/>
      <c r="H794" s="45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" customHeight="1" x14ac:dyDescent="0.2">
      <c r="A795" s="23"/>
      <c r="B795" s="21"/>
      <c r="C795" s="23"/>
      <c r="D795" s="56"/>
      <c r="E795" s="21"/>
      <c r="F795" s="46"/>
      <c r="G795" s="45"/>
      <c r="H795" s="45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" customHeight="1" x14ac:dyDescent="0.2">
      <c r="A796" s="23"/>
      <c r="B796" s="21"/>
      <c r="C796" s="23"/>
      <c r="D796" s="56"/>
      <c r="E796" s="21"/>
      <c r="F796" s="46"/>
      <c r="G796" s="45"/>
      <c r="H796" s="45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" customHeight="1" x14ac:dyDescent="0.2">
      <c r="A797" s="23"/>
      <c r="B797" s="21"/>
      <c r="C797" s="23"/>
      <c r="D797" s="56"/>
      <c r="E797" s="21"/>
      <c r="F797" s="46"/>
      <c r="G797" s="45"/>
      <c r="H797" s="45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" customHeight="1" x14ac:dyDescent="0.2">
      <c r="A798" s="23"/>
      <c r="B798" s="21"/>
      <c r="C798" s="23"/>
      <c r="D798" s="56"/>
      <c r="E798" s="21"/>
      <c r="F798" s="46"/>
      <c r="G798" s="45"/>
      <c r="H798" s="45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" customHeight="1" x14ac:dyDescent="0.2">
      <c r="A799" s="23"/>
      <c r="B799" s="21"/>
      <c r="C799" s="23"/>
      <c r="D799" s="56"/>
      <c r="E799" s="21"/>
      <c r="F799" s="46"/>
      <c r="G799" s="45"/>
      <c r="H799" s="45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" customHeight="1" x14ac:dyDescent="0.2">
      <c r="A800" s="23"/>
      <c r="B800" s="21"/>
      <c r="C800" s="23"/>
      <c r="D800" s="56"/>
      <c r="E800" s="21"/>
      <c r="F800" s="46"/>
      <c r="G800" s="45"/>
      <c r="H800" s="45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" customHeight="1" x14ac:dyDescent="0.2">
      <c r="A801" s="23"/>
      <c r="B801" s="21"/>
      <c r="C801" s="23"/>
      <c r="D801" s="56"/>
      <c r="E801" s="21"/>
      <c r="F801" s="46"/>
      <c r="G801" s="45"/>
      <c r="H801" s="45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" customHeight="1" x14ac:dyDescent="0.2">
      <c r="A802" s="23"/>
      <c r="B802" s="21"/>
      <c r="C802" s="23"/>
      <c r="D802" s="56"/>
      <c r="E802" s="21"/>
      <c r="F802" s="46"/>
      <c r="G802" s="45"/>
      <c r="H802" s="45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" customHeight="1" x14ac:dyDescent="0.2">
      <c r="A803" s="23"/>
      <c r="B803" s="21"/>
      <c r="C803" s="23"/>
      <c r="D803" s="56"/>
      <c r="E803" s="21"/>
      <c r="F803" s="46"/>
      <c r="G803" s="45"/>
      <c r="H803" s="45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" customHeight="1" x14ac:dyDescent="0.2">
      <c r="A804" s="23"/>
      <c r="B804" s="21"/>
      <c r="C804" s="23"/>
      <c r="D804" s="56"/>
      <c r="E804" s="21"/>
      <c r="F804" s="46"/>
      <c r="G804" s="45"/>
      <c r="H804" s="45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" customHeight="1" x14ac:dyDescent="0.2">
      <c r="A805" s="23"/>
      <c r="B805" s="21"/>
      <c r="C805" s="23"/>
      <c r="D805" s="56"/>
      <c r="E805" s="21"/>
      <c r="F805" s="46"/>
      <c r="G805" s="45"/>
      <c r="H805" s="45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" customHeight="1" x14ac:dyDescent="0.2">
      <c r="A806" s="23"/>
      <c r="B806" s="21"/>
      <c r="C806" s="23"/>
      <c r="D806" s="56"/>
      <c r="E806" s="21"/>
      <c r="F806" s="46"/>
      <c r="G806" s="45"/>
      <c r="H806" s="45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" customHeight="1" x14ac:dyDescent="0.2">
      <c r="A807" s="23"/>
      <c r="B807" s="21"/>
      <c r="C807" s="23"/>
      <c r="D807" s="56"/>
      <c r="E807" s="21"/>
      <c r="F807" s="46"/>
      <c r="G807" s="45"/>
      <c r="H807" s="45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" customHeight="1" x14ac:dyDescent="0.2">
      <c r="A808" s="23"/>
      <c r="B808" s="21"/>
      <c r="C808" s="23"/>
      <c r="D808" s="56"/>
      <c r="E808" s="21"/>
      <c r="F808" s="46"/>
      <c r="G808" s="45"/>
      <c r="H808" s="45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" customHeight="1" x14ac:dyDescent="0.2">
      <c r="A809" s="23"/>
      <c r="B809" s="21"/>
      <c r="C809" s="23"/>
      <c r="D809" s="56"/>
      <c r="E809" s="21"/>
      <c r="F809" s="46"/>
      <c r="G809" s="45"/>
      <c r="H809" s="45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" customHeight="1" x14ac:dyDescent="0.2">
      <c r="A810" s="23"/>
      <c r="B810" s="21"/>
      <c r="C810" s="23"/>
      <c r="D810" s="56"/>
      <c r="E810" s="21"/>
      <c r="F810" s="46"/>
      <c r="G810" s="45"/>
      <c r="H810" s="45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" customHeight="1" x14ac:dyDescent="0.2">
      <c r="A811" s="23"/>
      <c r="B811" s="21"/>
      <c r="C811" s="23"/>
      <c r="D811" s="56"/>
      <c r="E811" s="21"/>
      <c r="F811" s="46"/>
      <c r="G811" s="45"/>
      <c r="H811" s="45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" customHeight="1" x14ac:dyDescent="0.2">
      <c r="A812" s="23"/>
      <c r="B812" s="21"/>
      <c r="C812" s="23"/>
      <c r="D812" s="56"/>
      <c r="E812" s="21"/>
      <c r="F812" s="46"/>
      <c r="G812" s="45"/>
      <c r="H812" s="45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" customHeight="1" x14ac:dyDescent="0.2">
      <c r="A813" s="23"/>
      <c r="B813" s="21"/>
      <c r="C813" s="23"/>
      <c r="D813" s="56"/>
      <c r="E813" s="21"/>
      <c r="F813" s="46"/>
      <c r="G813" s="45"/>
      <c r="H813" s="45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" customHeight="1" x14ac:dyDescent="0.2">
      <c r="A814" s="23"/>
      <c r="B814" s="21"/>
      <c r="C814" s="23"/>
      <c r="D814" s="56"/>
      <c r="E814" s="21"/>
      <c r="F814" s="46"/>
      <c r="G814" s="45"/>
      <c r="H814" s="45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" customHeight="1" x14ac:dyDescent="0.2">
      <c r="A815" s="23"/>
      <c r="B815" s="21"/>
      <c r="C815" s="23"/>
      <c r="D815" s="56"/>
      <c r="E815" s="21"/>
      <c r="F815" s="46"/>
      <c r="G815" s="45"/>
      <c r="H815" s="45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" customHeight="1" x14ac:dyDescent="0.2">
      <c r="A816" s="23"/>
      <c r="B816" s="21"/>
      <c r="C816" s="23"/>
      <c r="D816" s="56"/>
      <c r="E816" s="21"/>
      <c r="F816" s="46"/>
      <c r="G816" s="45"/>
      <c r="H816" s="45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" customHeight="1" x14ac:dyDescent="0.2">
      <c r="A817" s="23"/>
      <c r="B817" s="21"/>
      <c r="C817" s="23"/>
      <c r="D817" s="56"/>
      <c r="E817" s="21"/>
      <c r="F817" s="46"/>
      <c r="G817" s="45"/>
      <c r="H817" s="45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" customHeight="1" x14ac:dyDescent="0.2">
      <c r="A818" s="23"/>
      <c r="B818" s="21"/>
      <c r="C818" s="23"/>
      <c r="D818" s="56"/>
      <c r="E818" s="21"/>
      <c r="F818" s="46"/>
      <c r="G818" s="45"/>
      <c r="H818" s="45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" customHeight="1" x14ac:dyDescent="0.2">
      <c r="A819" s="23"/>
      <c r="B819" s="21"/>
      <c r="C819" s="23"/>
      <c r="D819" s="56"/>
      <c r="E819" s="21"/>
      <c r="F819" s="46"/>
      <c r="G819" s="45"/>
      <c r="H819" s="45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" customHeight="1" x14ac:dyDescent="0.2">
      <c r="A820" s="23"/>
      <c r="B820" s="21"/>
      <c r="C820" s="23"/>
      <c r="D820" s="56"/>
      <c r="E820" s="21"/>
      <c r="F820" s="46"/>
      <c r="G820" s="45"/>
      <c r="H820" s="45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" customHeight="1" x14ac:dyDescent="0.2">
      <c r="A821" s="23"/>
      <c r="B821" s="21"/>
      <c r="C821" s="23"/>
      <c r="D821" s="56"/>
      <c r="E821" s="21"/>
      <c r="F821" s="46"/>
      <c r="G821" s="45"/>
      <c r="H821" s="45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" customHeight="1" x14ac:dyDescent="0.2">
      <c r="A822" s="23"/>
      <c r="B822" s="21"/>
      <c r="C822" s="23"/>
      <c r="D822" s="56"/>
      <c r="E822" s="21"/>
      <c r="F822" s="46"/>
      <c r="G822" s="45"/>
      <c r="H822" s="45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" customHeight="1" x14ac:dyDescent="0.2">
      <c r="A823" s="23"/>
      <c r="B823" s="21"/>
      <c r="C823" s="23"/>
      <c r="D823" s="56"/>
      <c r="E823" s="21"/>
      <c r="F823" s="46"/>
      <c r="G823" s="45"/>
      <c r="H823" s="45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" customHeight="1" x14ac:dyDescent="0.2">
      <c r="A824" s="23"/>
      <c r="B824" s="21"/>
      <c r="C824" s="23"/>
      <c r="D824" s="56"/>
      <c r="E824" s="21"/>
      <c r="F824" s="46"/>
      <c r="G824" s="45"/>
      <c r="H824" s="45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" customHeight="1" x14ac:dyDescent="0.2">
      <c r="A825" s="23"/>
      <c r="B825" s="21"/>
      <c r="C825" s="23"/>
      <c r="D825" s="56"/>
      <c r="E825" s="21"/>
      <c r="F825" s="46"/>
      <c r="G825" s="45"/>
      <c r="H825" s="45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" customHeight="1" x14ac:dyDescent="0.2">
      <c r="A826" s="23"/>
      <c r="B826" s="21"/>
      <c r="C826" s="23"/>
      <c r="D826" s="56"/>
      <c r="E826" s="21"/>
      <c r="F826" s="46"/>
      <c r="G826" s="45"/>
      <c r="H826" s="45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" customHeight="1" x14ac:dyDescent="0.2">
      <c r="A827" s="23"/>
      <c r="B827" s="21"/>
      <c r="C827" s="23"/>
      <c r="D827" s="56"/>
      <c r="E827" s="21"/>
      <c r="F827" s="46"/>
      <c r="G827" s="45"/>
      <c r="H827" s="45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" customHeight="1" x14ac:dyDescent="0.2">
      <c r="A828" s="23"/>
      <c r="B828" s="21"/>
      <c r="C828" s="23"/>
      <c r="D828" s="56"/>
      <c r="E828" s="21"/>
      <c r="F828" s="46"/>
      <c r="G828" s="45"/>
      <c r="H828" s="45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" customHeight="1" x14ac:dyDescent="0.2">
      <c r="A829" s="23"/>
      <c r="B829" s="21"/>
      <c r="C829" s="23"/>
      <c r="D829" s="56"/>
      <c r="E829" s="21"/>
      <c r="F829" s="46"/>
      <c r="G829" s="45"/>
      <c r="H829" s="45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" customHeight="1" x14ac:dyDescent="0.2">
      <c r="A830" s="23"/>
      <c r="B830" s="21"/>
      <c r="C830" s="23"/>
      <c r="D830" s="56"/>
      <c r="E830" s="21"/>
      <c r="F830" s="46"/>
      <c r="G830" s="45"/>
      <c r="H830" s="45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" customHeight="1" x14ac:dyDescent="0.2">
      <c r="A831" s="23"/>
      <c r="B831" s="21"/>
      <c r="C831" s="23"/>
      <c r="D831" s="56"/>
      <c r="E831" s="21"/>
      <c r="F831" s="46"/>
      <c r="G831" s="45"/>
      <c r="H831" s="45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" customHeight="1" x14ac:dyDescent="0.2">
      <c r="A832" s="23"/>
      <c r="B832" s="21"/>
      <c r="C832" s="23"/>
      <c r="D832" s="56"/>
      <c r="E832" s="21"/>
      <c r="F832" s="46"/>
      <c r="G832" s="45"/>
      <c r="H832" s="45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" customHeight="1" x14ac:dyDescent="0.2">
      <c r="A833" s="23"/>
      <c r="B833" s="21"/>
      <c r="C833" s="23"/>
      <c r="D833" s="56"/>
      <c r="E833" s="21"/>
      <c r="F833" s="46"/>
      <c r="G833" s="45"/>
      <c r="H833" s="45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" customHeight="1" x14ac:dyDescent="0.2">
      <c r="A834" s="23"/>
      <c r="B834" s="21"/>
      <c r="C834" s="23"/>
      <c r="D834" s="56"/>
      <c r="E834" s="21"/>
      <c r="F834" s="46"/>
      <c r="G834" s="45"/>
      <c r="H834" s="45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" customHeight="1" x14ac:dyDescent="0.2">
      <c r="A835" s="23"/>
      <c r="B835" s="21"/>
      <c r="C835" s="23"/>
      <c r="D835" s="56"/>
      <c r="E835" s="21"/>
      <c r="F835" s="46"/>
      <c r="G835" s="45"/>
      <c r="H835" s="45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" customHeight="1" x14ac:dyDescent="0.2">
      <c r="A836" s="23"/>
      <c r="B836" s="21"/>
      <c r="C836" s="23"/>
      <c r="D836" s="56"/>
      <c r="E836" s="21"/>
      <c r="F836" s="46"/>
      <c r="G836" s="45"/>
      <c r="H836" s="45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" customHeight="1" x14ac:dyDescent="0.2">
      <c r="A837" s="23"/>
      <c r="B837" s="21"/>
      <c r="C837" s="23"/>
      <c r="D837" s="56"/>
      <c r="E837" s="21"/>
      <c r="F837" s="46"/>
      <c r="G837" s="45"/>
      <c r="H837" s="45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" customHeight="1" x14ac:dyDescent="0.2">
      <c r="A838" s="23"/>
      <c r="B838" s="21"/>
      <c r="C838" s="23"/>
      <c r="D838" s="56"/>
      <c r="E838" s="21"/>
      <c r="F838" s="46"/>
      <c r="G838" s="45"/>
      <c r="H838" s="45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" customHeight="1" x14ac:dyDescent="0.2">
      <c r="A839" s="23"/>
      <c r="B839" s="21"/>
      <c r="C839" s="23"/>
      <c r="D839" s="56"/>
      <c r="E839" s="21"/>
      <c r="F839" s="46"/>
      <c r="G839" s="45"/>
      <c r="H839" s="45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" customHeight="1" x14ac:dyDescent="0.2">
      <c r="A840" s="23"/>
      <c r="B840" s="21"/>
      <c r="C840" s="23"/>
      <c r="D840" s="56"/>
      <c r="E840" s="21"/>
      <c r="F840" s="46"/>
      <c r="G840" s="45"/>
      <c r="H840" s="45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" customHeight="1" x14ac:dyDescent="0.2">
      <c r="A841" s="23"/>
      <c r="B841" s="21"/>
      <c r="C841" s="23"/>
      <c r="D841" s="56"/>
      <c r="E841" s="21"/>
      <c r="F841" s="46"/>
      <c r="G841" s="45"/>
      <c r="H841" s="45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" customHeight="1" x14ac:dyDescent="0.2">
      <c r="A842" s="23"/>
      <c r="B842" s="21"/>
      <c r="C842" s="23"/>
      <c r="D842" s="56"/>
      <c r="E842" s="21"/>
      <c r="F842" s="46"/>
      <c r="G842" s="45"/>
      <c r="H842" s="45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" customHeight="1" x14ac:dyDescent="0.2">
      <c r="A843" s="23"/>
      <c r="B843" s="21"/>
      <c r="C843" s="23"/>
      <c r="D843" s="56"/>
      <c r="E843" s="21"/>
      <c r="F843" s="46"/>
      <c r="G843" s="45"/>
      <c r="H843" s="45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" customHeight="1" x14ac:dyDescent="0.2">
      <c r="A844" s="23"/>
      <c r="B844" s="21"/>
      <c r="C844" s="23"/>
      <c r="D844" s="56"/>
      <c r="E844" s="21"/>
      <c r="F844" s="46"/>
      <c r="G844" s="45"/>
      <c r="H844" s="45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" customHeight="1" x14ac:dyDescent="0.2">
      <c r="A845" s="23"/>
      <c r="B845" s="21"/>
      <c r="C845" s="23"/>
      <c r="D845" s="56"/>
      <c r="E845" s="21"/>
      <c r="F845" s="46"/>
      <c r="G845" s="45"/>
      <c r="H845" s="45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" customHeight="1" x14ac:dyDescent="0.2">
      <c r="A846" s="23"/>
      <c r="B846" s="21"/>
      <c r="C846" s="23"/>
      <c r="D846" s="56"/>
      <c r="E846" s="21"/>
      <c r="F846" s="46"/>
      <c r="G846" s="45"/>
      <c r="H846" s="45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" customHeight="1" x14ac:dyDescent="0.2">
      <c r="A847" s="23"/>
      <c r="B847" s="21"/>
      <c r="C847" s="23"/>
      <c r="D847" s="56"/>
      <c r="E847" s="21"/>
      <c r="F847" s="46"/>
      <c r="G847" s="45"/>
      <c r="H847" s="45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" customHeight="1" x14ac:dyDescent="0.2">
      <c r="A848" s="23"/>
      <c r="B848" s="21"/>
      <c r="C848" s="23"/>
      <c r="D848" s="56"/>
      <c r="E848" s="21"/>
      <c r="F848" s="46"/>
      <c r="G848" s="45"/>
      <c r="H848" s="45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" customHeight="1" x14ac:dyDescent="0.2">
      <c r="A849" s="23"/>
      <c r="B849" s="21"/>
      <c r="C849" s="23"/>
      <c r="D849" s="56"/>
      <c r="E849" s="21"/>
      <c r="F849" s="46"/>
      <c r="G849" s="45"/>
      <c r="H849" s="45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" customHeight="1" x14ac:dyDescent="0.2">
      <c r="A850" s="23"/>
      <c r="B850" s="21"/>
      <c r="C850" s="23"/>
      <c r="D850" s="56"/>
      <c r="E850" s="21"/>
      <c r="F850" s="46"/>
      <c r="G850" s="45"/>
      <c r="H850" s="45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" customHeight="1" x14ac:dyDescent="0.2">
      <c r="A851" s="23"/>
      <c r="B851" s="21"/>
      <c r="C851" s="23"/>
      <c r="D851" s="56"/>
      <c r="E851" s="21"/>
      <c r="F851" s="46"/>
      <c r="G851" s="45"/>
      <c r="H851" s="45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" customHeight="1" x14ac:dyDescent="0.2">
      <c r="A852" s="23"/>
      <c r="B852" s="21"/>
      <c r="C852" s="23"/>
      <c r="D852" s="56"/>
      <c r="E852" s="21"/>
      <c r="F852" s="46"/>
      <c r="G852" s="45"/>
      <c r="H852" s="45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" customHeight="1" x14ac:dyDescent="0.2">
      <c r="A853" s="23"/>
      <c r="B853" s="21"/>
      <c r="C853" s="23"/>
      <c r="D853" s="56"/>
      <c r="E853" s="21"/>
      <c r="F853" s="46"/>
      <c r="G853" s="45"/>
      <c r="H853" s="45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" customHeight="1" x14ac:dyDescent="0.2">
      <c r="A854" s="23"/>
      <c r="B854" s="21"/>
      <c r="C854" s="23"/>
      <c r="D854" s="56"/>
      <c r="E854" s="21"/>
      <c r="F854" s="46"/>
      <c r="G854" s="45"/>
      <c r="H854" s="45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" customHeight="1" x14ac:dyDescent="0.2">
      <c r="A855" s="23"/>
      <c r="B855" s="21"/>
      <c r="C855" s="23"/>
      <c r="D855" s="56"/>
      <c r="E855" s="21"/>
      <c r="F855" s="46"/>
      <c r="G855" s="45"/>
      <c r="H855" s="45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" customHeight="1" x14ac:dyDescent="0.2">
      <c r="A856" s="23"/>
      <c r="B856" s="21"/>
      <c r="C856" s="23"/>
      <c r="D856" s="56"/>
      <c r="E856" s="21"/>
      <c r="F856" s="46"/>
      <c r="G856" s="45"/>
      <c r="H856" s="45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" customHeight="1" x14ac:dyDescent="0.2">
      <c r="A857" s="23"/>
      <c r="B857" s="21"/>
      <c r="C857" s="23"/>
      <c r="D857" s="56"/>
      <c r="E857" s="21"/>
      <c r="F857" s="46"/>
      <c r="G857" s="45"/>
      <c r="H857" s="45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" customHeight="1" x14ac:dyDescent="0.2">
      <c r="A858" s="23"/>
      <c r="B858" s="21"/>
      <c r="C858" s="23"/>
      <c r="D858" s="56"/>
      <c r="E858" s="21"/>
      <c r="F858" s="46"/>
      <c r="G858" s="45"/>
      <c r="H858" s="45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" customHeight="1" x14ac:dyDescent="0.2">
      <c r="A859" s="23"/>
      <c r="B859" s="21"/>
      <c r="C859" s="23"/>
      <c r="D859" s="56"/>
      <c r="E859" s="21"/>
      <c r="F859" s="46"/>
      <c r="G859" s="45"/>
      <c r="H859" s="45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" customHeight="1" x14ac:dyDescent="0.2">
      <c r="A860" s="23"/>
      <c r="B860" s="21"/>
      <c r="C860" s="23"/>
      <c r="D860" s="56"/>
      <c r="E860" s="21"/>
      <c r="F860" s="46"/>
      <c r="G860" s="45"/>
      <c r="H860" s="45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" customHeight="1" x14ac:dyDescent="0.2">
      <c r="A861" s="23"/>
      <c r="B861" s="21"/>
      <c r="C861" s="23"/>
      <c r="D861" s="56"/>
      <c r="E861" s="21"/>
      <c r="F861" s="46"/>
      <c r="G861" s="45"/>
      <c r="H861" s="45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" customHeight="1" x14ac:dyDescent="0.2">
      <c r="A862" s="23"/>
      <c r="B862" s="21"/>
      <c r="C862" s="23"/>
      <c r="D862" s="56"/>
      <c r="E862" s="21"/>
      <c r="F862" s="46"/>
      <c r="G862" s="45"/>
      <c r="H862" s="45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" customHeight="1" x14ac:dyDescent="0.2">
      <c r="A863" s="23"/>
      <c r="B863" s="21"/>
      <c r="C863" s="23"/>
      <c r="D863" s="56"/>
      <c r="E863" s="21"/>
      <c r="F863" s="46"/>
      <c r="G863" s="45"/>
      <c r="H863" s="45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" customHeight="1" x14ac:dyDescent="0.2">
      <c r="A864" s="23"/>
      <c r="B864" s="21"/>
      <c r="C864" s="23"/>
      <c r="D864" s="56"/>
      <c r="E864" s="21"/>
      <c r="F864" s="46"/>
      <c r="G864" s="45"/>
      <c r="H864" s="45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" customHeight="1" x14ac:dyDescent="0.2">
      <c r="A865" s="23"/>
      <c r="B865" s="21"/>
      <c r="C865" s="23"/>
      <c r="D865" s="56"/>
      <c r="E865" s="21"/>
      <c r="F865" s="46"/>
      <c r="G865" s="45"/>
      <c r="H865" s="45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" customHeight="1" x14ac:dyDescent="0.2">
      <c r="A866" s="23"/>
      <c r="B866" s="21"/>
      <c r="C866" s="23"/>
      <c r="D866" s="56"/>
      <c r="E866" s="21"/>
      <c r="F866" s="46"/>
      <c r="G866" s="45"/>
      <c r="H866" s="45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" customHeight="1" x14ac:dyDescent="0.2">
      <c r="A867" s="23"/>
      <c r="B867" s="21"/>
      <c r="C867" s="23"/>
      <c r="D867" s="56"/>
      <c r="E867" s="21"/>
      <c r="F867" s="46"/>
      <c r="G867" s="45"/>
      <c r="H867" s="45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" customHeight="1" x14ac:dyDescent="0.2">
      <c r="A868" s="23"/>
      <c r="B868" s="21"/>
      <c r="C868" s="23"/>
      <c r="D868" s="56"/>
      <c r="E868" s="21"/>
      <c r="F868" s="46"/>
      <c r="G868" s="45"/>
      <c r="H868" s="45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" customHeight="1" x14ac:dyDescent="0.2">
      <c r="A869" s="23"/>
      <c r="B869" s="21"/>
      <c r="C869" s="23"/>
      <c r="D869" s="56"/>
      <c r="E869" s="21"/>
      <c r="F869" s="46"/>
      <c r="G869" s="45"/>
      <c r="H869" s="45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" customHeight="1" x14ac:dyDescent="0.2">
      <c r="A870" s="23"/>
      <c r="B870" s="21"/>
      <c r="C870" s="23"/>
      <c r="D870" s="56"/>
      <c r="E870" s="21"/>
      <c r="F870" s="46"/>
      <c r="G870" s="45"/>
      <c r="H870" s="45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" customHeight="1" x14ac:dyDescent="0.2">
      <c r="A871" s="23"/>
      <c r="B871" s="21"/>
      <c r="C871" s="23"/>
      <c r="D871" s="56"/>
      <c r="E871" s="21"/>
      <c r="F871" s="46"/>
      <c r="G871" s="45"/>
      <c r="H871" s="45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" customHeight="1" x14ac:dyDescent="0.2">
      <c r="A872" s="23"/>
      <c r="B872" s="21"/>
      <c r="C872" s="23"/>
      <c r="D872" s="56"/>
      <c r="E872" s="21"/>
      <c r="F872" s="46"/>
      <c r="G872" s="45"/>
      <c r="H872" s="45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" customHeight="1" x14ac:dyDescent="0.2">
      <c r="A873" s="23"/>
      <c r="B873" s="21"/>
      <c r="C873" s="23"/>
      <c r="D873" s="56"/>
      <c r="E873" s="21"/>
      <c r="F873" s="46"/>
      <c r="G873" s="45"/>
      <c r="H873" s="45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" customHeight="1" x14ac:dyDescent="0.2">
      <c r="A874" s="23"/>
      <c r="B874" s="21"/>
      <c r="C874" s="23"/>
      <c r="D874" s="56"/>
      <c r="E874" s="21"/>
      <c r="F874" s="46"/>
      <c r="G874" s="45"/>
      <c r="H874" s="45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" customHeight="1" x14ac:dyDescent="0.2">
      <c r="A875" s="23"/>
      <c r="B875" s="21"/>
      <c r="C875" s="23"/>
      <c r="D875" s="56"/>
      <c r="E875" s="21"/>
      <c r="F875" s="46"/>
      <c r="G875" s="45"/>
      <c r="H875" s="45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" customHeight="1" x14ac:dyDescent="0.2">
      <c r="A876" s="23"/>
      <c r="B876" s="21"/>
      <c r="C876" s="23"/>
      <c r="D876" s="56"/>
      <c r="E876" s="21"/>
      <c r="F876" s="46"/>
      <c r="G876" s="45"/>
      <c r="H876" s="45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" customHeight="1" x14ac:dyDescent="0.2">
      <c r="A877" s="23"/>
      <c r="B877" s="21"/>
      <c r="C877" s="23"/>
      <c r="D877" s="56"/>
      <c r="E877" s="21"/>
      <c r="F877" s="46"/>
      <c r="G877" s="45"/>
      <c r="H877" s="45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" customHeight="1" x14ac:dyDescent="0.2">
      <c r="A878" s="23"/>
      <c r="B878" s="21"/>
      <c r="C878" s="23"/>
      <c r="D878" s="56"/>
      <c r="E878" s="21"/>
      <c r="F878" s="46"/>
      <c r="G878" s="45"/>
      <c r="H878" s="45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" customHeight="1" x14ac:dyDescent="0.2">
      <c r="A879" s="23"/>
      <c r="B879" s="21"/>
      <c r="C879" s="23"/>
      <c r="D879" s="56"/>
      <c r="E879" s="21"/>
      <c r="F879" s="46"/>
      <c r="G879" s="45"/>
      <c r="H879" s="45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" customHeight="1" x14ac:dyDescent="0.2">
      <c r="A880" s="23"/>
      <c r="B880" s="21"/>
      <c r="C880" s="23"/>
      <c r="D880" s="56"/>
      <c r="E880" s="21"/>
      <c r="F880" s="46"/>
      <c r="G880" s="45"/>
      <c r="H880" s="45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" customHeight="1" x14ac:dyDescent="0.2">
      <c r="A881" s="23"/>
      <c r="B881" s="21"/>
      <c r="C881" s="23"/>
      <c r="D881" s="56"/>
      <c r="E881" s="21"/>
      <c r="F881" s="46"/>
      <c r="G881" s="45"/>
      <c r="H881" s="45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" customHeight="1" x14ac:dyDescent="0.2">
      <c r="A882" s="23"/>
      <c r="B882" s="21"/>
      <c r="C882" s="23"/>
      <c r="D882" s="56"/>
      <c r="E882" s="21"/>
      <c r="F882" s="46"/>
      <c r="G882" s="45"/>
      <c r="H882" s="45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" customHeight="1" x14ac:dyDescent="0.2">
      <c r="A883" s="23"/>
      <c r="B883" s="21"/>
      <c r="C883" s="23"/>
      <c r="D883" s="56"/>
      <c r="E883" s="21"/>
      <c r="F883" s="46"/>
      <c r="G883" s="45"/>
      <c r="H883" s="45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" customHeight="1" x14ac:dyDescent="0.2">
      <c r="A884" s="23"/>
      <c r="B884" s="21"/>
      <c r="C884" s="23"/>
      <c r="D884" s="56"/>
      <c r="E884" s="21"/>
      <c r="F884" s="46"/>
      <c r="G884" s="45"/>
      <c r="H884" s="45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" customHeight="1" x14ac:dyDescent="0.2">
      <c r="A885" s="23"/>
      <c r="B885" s="21"/>
      <c r="C885" s="23"/>
      <c r="D885" s="56"/>
      <c r="E885" s="21"/>
      <c r="F885" s="46"/>
      <c r="G885" s="45"/>
      <c r="H885" s="45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" customHeight="1" x14ac:dyDescent="0.2">
      <c r="A886" s="23"/>
      <c r="B886" s="21"/>
      <c r="C886" s="23"/>
      <c r="D886" s="56"/>
      <c r="E886" s="21"/>
      <c r="F886" s="46"/>
      <c r="G886" s="45"/>
      <c r="H886" s="45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" customHeight="1" x14ac:dyDescent="0.2">
      <c r="A887" s="23"/>
      <c r="B887" s="21"/>
      <c r="C887" s="23"/>
      <c r="D887" s="56"/>
      <c r="E887" s="21"/>
      <c r="F887" s="46"/>
      <c r="G887" s="45"/>
      <c r="H887" s="45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" customHeight="1" x14ac:dyDescent="0.2">
      <c r="A888" s="23"/>
      <c r="B888" s="21"/>
      <c r="C888" s="23"/>
      <c r="D888" s="56"/>
      <c r="E888" s="21"/>
      <c r="F888" s="46"/>
      <c r="G888" s="45"/>
      <c r="H888" s="45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" customHeight="1" x14ac:dyDescent="0.2">
      <c r="A889" s="23"/>
      <c r="B889" s="21"/>
      <c r="C889" s="23"/>
      <c r="D889" s="56"/>
      <c r="E889" s="21"/>
      <c r="F889" s="46"/>
      <c r="G889" s="45"/>
      <c r="H889" s="45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" customHeight="1" x14ac:dyDescent="0.2">
      <c r="A890" s="23"/>
      <c r="B890" s="21"/>
      <c r="C890" s="23"/>
      <c r="D890" s="56"/>
      <c r="E890" s="21"/>
      <c r="F890" s="46"/>
      <c r="G890" s="45"/>
      <c r="H890" s="45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" customHeight="1" x14ac:dyDescent="0.2">
      <c r="A891" s="23"/>
      <c r="B891" s="21"/>
      <c r="C891" s="23"/>
      <c r="D891" s="56"/>
      <c r="E891" s="21"/>
      <c r="F891" s="46"/>
      <c r="G891" s="45"/>
      <c r="H891" s="45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" customHeight="1" x14ac:dyDescent="0.2">
      <c r="A892" s="23"/>
      <c r="B892" s="21"/>
      <c r="C892" s="23"/>
      <c r="D892" s="56"/>
      <c r="E892" s="21"/>
      <c r="F892" s="46"/>
      <c r="G892" s="45"/>
      <c r="H892" s="45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" customHeight="1" x14ac:dyDescent="0.2">
      <c r="A893" s="23"/>
      <c r="B893" s="21"/>
      <c r="C893" s="23"/>
      <c r="D893" s="56"/>
      <c r="E893" s="21"/>
      <c r="F893" s="46"/>
      <c r="G893" s="45"/>
      <c r="H893" s="45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" customHeight="1" x14ac:dyDescent="0.2">
      <c r="A894" s="23"/>
      <c r="B894" s="21"/>
      <c r="C894" s="23"/>
      <c r="D894" s="56"/>
      <c r="E894" s="21"/>
      <c r="F894" s="46"/>
      <c r="G894" s="45"/>
      <c r="H894" s="45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" customHeight="1" x14ac:dyDescent="0.2">
      <c r="A895" s="23"/>
      <c r="B895" s="21"/>
      <c r="C895" s="23"/>
      <c r="D895" s="56"/>
      <c r="E895" s="21"/>
      <c r="F895" s="46"/>
      <c r="G895" s="45"/>
      <c r="H895" s="45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" customHeight="1" x14ac:dyDescent="0.2">
      <c r="A896" s="23"/>
      <c r="B896" s="21"/>
      <c r="C896" s="23"/>
      <c r="D896" s="56"/>
      <c r="E896" s="21"/>
      <c r="F896" s="46"/>
      <c r="G896" s="45"/>
      <c r="H896" s="45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" customHeight="1" x14ac:dyDescent="0.2">
      <c r="A897" s="23"/>
      <c r="B897" s="21"/>
      <c r="C897" s="23"/>
      <c r="D897" s="56"/>
      <c r="E897" s="21"/>
      <c r="F897" s="46"/>
      <c r="G897" s="45"/>
      <c r="H897" s="45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" customHeight="1" x14ac:dyDescent="0.2">
      <c r="A898" s="23"/>
      <c r="B898" s="21"/>
      <c r="C898" s="23"/>
      <c r="D898" s="56"/>
      <c r="E898" s="21"/>
      <c r="F898" s="46"/>
      <c r="G898" s="45"/>
      <c r="H898" s="45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" customHeight="1" x14ac:dyDescent="0.2">
      <c r="A899" s="23"/>
      <c r="B899" s="21"/>
      <c r="C899" s="23"/>
      <c r="D899" s="56"/>
      <c r="E899" s="21"/>
      <c r="F899" s="46"/>
      <c r="G899" s="45"/>
      <c r="H899" s="45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" customHeight="1" x14ac:dyDescent="0.2">
      <c r="A900" s="23"/>
      <c r="B900" s="21"/>
      <c r="C900" s="23"/>
      <c r="D900" s="56"/>
      <c r="E900" s="21"/>
      <c r="F900" s="46"/>
      <c r="G900" s="45"/>
      <c r="H900" s="45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" customHeight="1" x14ac:dyDescent="0.2">
      <c r="A901" s="23"/>
      <c r="B901" s="21"/>
      <c r="C901" s="23"/>
      <c r="D901" s="56"/>
      <c r="E901" s="21"/>
      <c r="F901" s="46"/>
      <c r="G901" s="45"/>
      <c r="H901" s="45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" customHeight="1" x14ac:dyDescent="0.2">
      <c r="A902" s="23"/>
      <c r="B902" s="21"/>
      <c r="C902" s="23"/>
      <c r="D902" s="56"/>
      <c r="E902" s="21"/>
      <c r="F902" s="46"/>
      <c r="G902" s="45"/>
      <c r="H902" s="45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" customHeight="1" x14ac:dyDescent="0.2">
      <c r="A903" s="23"/>
      <c r="B903" s="21"/>
      <c r="C903" s="23"/>
      <c r="D903" s="56"/>
      <c r="E903" s="21"/>
      <c r="F903" s="46"/>
      <c r="G903" s="45"/>
      <c r="H903" s="45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" customHeight="1" x14ac:dyDescent="0.2">
      <c r="A904" s="23"/>
      <c r="B904" s="21"/>
      <c r="C904" s="23"/>
      <c r="D904" s="56"/>
      <c r="E904" s="21"/>
      <c r="F904" s="46"/>
      <c r="G904" s="45"/>
      <c r="H904" s="45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" customHeight="1" x14ac:dyDescent="0.2">
      <c r="A905" s="23"/>
      <c r="B905" s="21"/>
      <c r="C905" s="23"/>
      <c r="D905" s="56"/>
      <c r="E905" s="21"/>
      <c r="F905" s="46"/>
      <c r="G905" s="45"/>
      <c r="H905" s="45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" customHeight="1" x14ac:dyDescent="0.2">
      <c r="A906" s="23"/>
      <c r="B906" s="21"/>
      <c r="C906" s="23"/>
      <c r="D906" s="56"/>
      <c r="E906" s="21"/>
      <c r="F906" s="46"/>
      <c r="G906" s="45"/>
      <c r="H906" s="45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" customHeight="1" x14ac:dyDescent="0.2">
      <c r="A907" s="23"/>
      <c r="B907" s="21"/>
      <c r="C907" s="23"/>
      <c r="D907" s="56"/>
      <c r="E907" s="21"/>
      <c r="F907" s="46"/>
      <c r="G907" s="45"/>
      <c r="H907" s="45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" customHeight="1" x14ac:dyDescent="0.2">
      <c r="A908" s="23"/>
      <c r="B908" s="21"/>
      <c r="C908" s="23"/>
      <c r="D908" s="56"/>
      <c r="E908" s="21"/>
      <c r="F908" s="46"/>
      <c r="G908" s="45"/>
      <c r="H908" s="45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" customHeight="1" x14ac:dyDescent="0.2">
      <c r="A909" s="23"/>
      <c r="B909" s="21"/>
      <c r="C909" s="23"/>
      <c r="D909" s="56"/>
      <c r="E909" s="21"/>
      <c r="F909" s="46"/>
      <c r="G909" s="45"/>
      <c r="H909" s="45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" customHeight="1" x14ac:dyDescent="0.2">
      <c r="A910" s="23"/>
      <c r="B910" s="21"/>
      <c r="C910" s="23"/>
      <c r="D910" s="56"/>
      <c r="E910" s="21"/>
      <c r="F910" s="46"/>
      <c r="G910" s="45"/>
      <c r="H910" s="45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" customHeight="1" x14ac:dyDescent="0.2">
      <c r="A911" s="23"/>
      <c r="B911" s="21"/>
      <c r="C911" s="23"/>
      <c r="D911" s="56"/>
      <c r="E911" s="21"/>
      <c r="F911" s="46"/>
      <c r="G911" s="45"/>
      <c r="H911" s="45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" customHeight="1" x14ac:dyDescent="0.2">
      <c r="A912" s="23"/>
      <c r="B912" s="21"/>
      <c r="C912" s="23"/>
      <c r="D912" s="56"/>
      <c r="E912" s="21"/>
      <c r="F912" s="46"/>
      <c r="G912" s="45"/>
      <c r="H912" s="45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" customHeight="1" x14ac:dyDescent="0.2">
      <c r="A913" s="23"/>
      <c r="B913" s="21"/>
      <c r="C913" s="23"/>
      <c r="D913" s="56"/>
      <c r="E913" s="21"/>
      <c r="F913" s="46"/>
      <c r="G913" s="45"/>
      <c r="H913" s="45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" customHeight="1" x14ac:dyDescent="0.2">
      <c r="A914" s="23"/>
      <c r="B914" s="21"/>
      <c r="C914" s="23"/>
      <c r="D914" s="56"/>
      <c r="E914" s="21"/>
      <c r="F914" s="46"/>
      <c r="G914" s="45"/>
      <c r="H914" s="45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" customHeight="1" x14ac:dyDescent="0.2">
      <c r="A915" s="23"/>
      <c r="B915" s="21"/>
      <c r="C915" s="23"/>
      <c r="D915" s="56"/>
      <c r="E915" s="21"/>
      <c r="F915" s="46"/>
      <c r="G915" s="45"/>
      <c r="H915" s="45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" customHeight="1" x14ac:dyDescent="0.2">
      <c r="A916" s="23"/>
      <c r="B916" s="21"/>
      <c r="C916" s="23"/>
      <c r="D916" s="56"/>
      <c r="E916" s="21"/>
      <c r="F916" s="46"/>
      <c r="G916" s="45"/>
      <c r="H916" s="45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" customHeight="1" x14ac:dyDescent="0.2">
      <c r="A917" s="23"/>
      <c r="B917" s="21"/>
      <c r="C917" s="23"/>
      <c r="D917" s="56"/>
      <c r="E917" s="21"/>
      <c r="F917" s="46"/>
      <c r="G917" s="45"/>
      <c r="H917" s="45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" customHeight="1" x14ac:dyDescent="0.2">
      <c r="A918" s="23"/>
      <c r="B918" s="21"/>
      <c r="C918" s="23"/>
      <c r="D918" s="56"/>
      <c r="E918" s="21"/>
      <c r="F918" s="46"/>
      <c r="G918" s="45"/>
      <c r="H918" s="45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" customHeight="1" x14ac:dyDescent="0.2">
      <c r="A919" s="23"/>
      <c r="B919" s="21"/>
      <c r="C919" s="23"/>
      <c r="D919" s="56"/>
      <c r="E919" s="21"/>
      <c r="F919" s="46"/>
      <c r="G919" s="45"/>
      <c r="H919" s="45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" customHeight="1" x14ac:dyDescent="0.2">
      <c r="A920" s="23"/>
      <c r="B920" s="21"/>
      <c r="C920" s="23"/>
      <c r="D920" s="56"/>
      <c r="E920" s="21"/>
      <c r="F920" s="46"/>
      <c r="G920" s="45"/>
      <c r="H920" s="45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" customHeight="1" x14ac:dyDescent="0.2">
      <c r="A921" s="23"/>
      <c r="B921" s="21"/>
      <c r="C921" s="23"/>
      <c r="D921" s="56"/>
      <c r="E921" s="21"/>
      <c r="F921" s="46"/>
      <c r="G921" s="45"/>
      <c r="H921" s="45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" customHeight="1" x14ac:dyDescent="0.2">
      <c r="A922" s="23"/>
      <c r="B922" s="21"/>
      <c r="C922" s="23"/>
      <c r="D922" s="56"/>
      <c r="E922" s="21"/>
      <c r="F922" s="46"/>
      <c r="G922" s="45"/>
      <c r="H922" s="45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" customHeight="1" x14ac:dyDescent="0.2">
      <c r="A923" s="23"/>
      <c r="B923" s="21"/>
      <c r="C923" s="23"/>
      <c r="D923" s="56"/>
      <c r="E923" s="21"/>
      <c r="F923" s="46"/>
      <c r="G923" s="45"/>
      <c r="H923" s="45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" customHeight="1" x14ac:dyDescent="0.2">
      <c r="A924" s="23"/>
      <c r="B924" s="21"/>
      <c r="C924" s="23"/>
      <c r="D924" s="56"/>
      <c r="E924" s="21"/>
      <c r="F924" s="46"/>
      <c r="G924" s="45"/>
      <c r="H924" s="45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" customHeight="1" x14ac:dyDescent="0.2">
      <c r="A925" s="23"/>
      <c r="B925" s="21"/>
      <c r="C925" s="23"/>
      <c r="D925" s="56"/>
      <c r="E925" s="21"/>
      <c r="F925" s="46"/>
      <c r="G925" s="45"/>
      <c r="H925" s="45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" customHeight="1" x14ac:dyDescent="0.2">
      <c r="A926" s="23"/>
      <c r="B926" s="21"/>
      <c r="C926" s="23"/>
      <c r="D926" s="56"/>
      <c r="E926" s="21"/>
      <c r="F926" s="46"/>
      <c r="G926" s="45"/>
      <c r="H926" s="45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" customHeight="1" x14ac:dyDescent="0.2">
      <c r="A927" s="23"/>
      <c r="B927" s="21"/>
      <c r="C927" s="23"/>
      <c r="D927" s="56"/>
      <c r="E927" s="21"/>
      <c r="F927" s="46"/>
      <c r="G927" s="45"/>
      <c r="H927" s="45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" customHeight="1" x14ac:dyDescent="0.2">
      <c r="A928" s="23"/>
      <c r="B928" s="21"/>
      <c r="C928" s="23"/>
      <c r="D928" s="56"/>
      <c r="E928" s="21"/>
      <c r="F928" s="46"/>
      <c r="G928" s="45"/>
      <c r="H928" s="45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" customHeight="1" x14ac:dyDescent="0.2">
      <c r="A929" s="23"/>
      <c r="B929" s="21"/>
      <c r="C929" s="23"/>
      <c r="D929" s="56"/>
      <c r="E929" s="21"/>
      <c r="F929" s="46"/>
      <c r="G929" s="45"/>
      <c r="H929" s="45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" customHeight="1" x14ac:dyDescent="0.2">
      <c r="A930" s="23"/>
      <c r="B930" s="21"/>
      <c r="C930" s="23"/>
      <c r="D930" s="56"/>
      <c r="E930" s="21"/>
      <c r="F930" s="46"/>
      <c r="G930" s="45"/>
      <c r="H930" s="45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" customHeight="1" x14ac:dyDescent="0.2">
      <c r="A931" s="23"/>
      <c r="B931" s="21"/>
      <c r="C931" s="23"/>
      <c r="D931" s="56"/>
      <c r="E931" s="21"/>
      <c r="F931" s="46"/>
      <c r="G931" s="45"/>
      <c r="H931" s="45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" customHeight="1" x14ac:dyDescent="0.2">
      <c r="A932" s="23"/>
      <c r="B932" s="21"/>
      <c r="C932" s="23"/>
      <c r="D932" s="56"/>
      <c r="E932" s="21"/>
      <c r="F932" s="46"/>
      <c r="G932" s="45"/>
      <c r="H932" s="45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" customHeight="1" x14ac:dyDescent="0.2">
      <c r="A933" s="23"/>
      <c r="B933" s="21"/>
      <c r="C933" s="23"/>
      <c r="D933" s="56"/>
      <c r="E933" s="21"/>
      <c r="F933" s="46"/>
      <c r="G933" s="45"/>
      <c r="H933" s="45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" customHeight="1" x14ac:dyDescent="0.2">
      <c r="A934" s="23"/>
      <c r="B934" s="21"/>
      <c r="C934" s="23"/>
      <c r="D934" s="56"/>
      <c r="E934" s="21"/>
      <c r="F934" s="46"/>
      <c r="G934" s="45"/>
      <c r="H934" s="45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" customHeight="1" x14ac:dyDescent="0.2">
      <c r="A935" s="23"/>
      <c r="B935" s="21"/>
      <c r="C935" s="23"/>
      <c r="D935" s="56"/>
      <c r="E935" s="21"/>
      <c r="F935" s="46"/>
      <c r="G935" s="45"/>
      <c r="H935" s="45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" customHeight="1" x14ac:dyDescent="0.2">
      <c r="A936" s="23"/>
      <c r="B936" s="21"/>
      <c r="C936" s="23"/>
      <c r="D936" s="56"/>
      <c r="E936" s="21"/>
      <c r="F936" s="46"/>
      <c r="G936" s="45"/>
      <c r="H936" s="45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" customHeight="1" x14ac:dyDescent="0.2">
      <c r="A937" s="23"/>
      <c r="B937" s="21"/>
      <c r="C937" s="23"/>
      <c r="D937" s="56"/>
      <c r="E937" s="21"/>
      <c r="F937" s="46"/>
      <c r="G937" s="45"/>
      <c r="H937" s="45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" customHeight="1" x14ac:dyDescent="0.2">
      <c r="A938" s="23"/>
      <c r="B938" s="21"/>
      <c r="C938" s="23"/>
      <c r="D938" s="56"/>
      <c r="E938" s="21"/>
      <c r="F938" s="46"/>
      <c r="G938" s="45"/>
      <c r="H938" s="45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" customHeight="1" x14ac:dyDescent="0.2">
      <c r="A939" s="23"/>
      <c r="B939" s="21"/>
      <c r="C939" s="23"/>
      <c r="D939" s="56"/>
      <c r="E939" s="21"/>
      <c r="F939" s="46"/>
      <c r="G939" s="45"/>
      <c r="H939" s="45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" customHeight="1" x14ac:dyDescent="0.2">
      <c r="A940" s="23"/>
      <c r="B940" s="21"/>
      <c r="C940" s="23"/>
      <c r="D940" s="56"/>
      <c r="E940" s="21"/>
      <c r="F940" s="46"/>
      <c r="G940" s="45"/>
      <c r="H940" s="45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" customHeight="1" x14ac:dyDescent="0.2">
      <c r="A941" s="23"/>
      <c r="B941" s="21"/>
      <c r="C941" s="23"/>
      <c r="D941" s="56"/>
      <c r="E941" s="21"/>
      <c r="F941" s="46"/>
      <c r="G941" s="45"/>
      <c r="H941" s="45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" customHeight="1" x14ac:dyDescent="0.2">
      <c r="A942" s="23"/>
      <c r="B942" s="21"/>
      <c r="C942" s="23"/>
      <c r="D942" s="56"/>
      <c r="E942" s="21"/>
      <c r="F942" s="46"/>
      <c r="G942" s="45"/>
      <c r="H942" s="45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" customHeight="1" x14ac:dyDescent="0.2">
      <c r="A943" s="23"/>
      <c r="B943" s="21"/>
      <c r="C943" s="23"/>
      <c r="D943" s="56"/>
      <c r="E943" s="21"/>
      <c r="F943" s="46"/>
      <c r="G943" s="45"/>
      <c r="H943" s="45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" customHeight="1" x14ac:dyDescent="0.2">
      <c r="A944" s="23"/>
      <c r="B944" s="21"/>
      <c r="C944" s="23"/>
      <c r="D944" s="56"/>
      <c r="E944" s="21"/>
      <c r="F944" s="46"/>
      <c r="G944" s="45"/>
      <c r="H944" s="45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" customHeight="1" x14ac:dyDescent="0.2">
      <c r="A945" s="23"/>
      <c r="B945" s="21"/>
      <c r="C945" s="23"/>
      <c r="D945" s="56"/>
      <c r="E945" s="21"/>
      <c r="F945" s="46"/>
      <c r="G945" s="45"/>
      <c r="H945" s="45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" customHeight="1" x14ac:dyDescent="0.2">
      <c r="A946" s="23"/>
      <c r="B946" s="21"/>
      <c r="C946" s="23"/>
      <c r="D946" s="56"/>
      <c r="E946" s="21"/>
      <c r="F946" s="46"/>
      <c r="G946" s="45"/>
      <c r="H946" s="45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" customHeight="1" x14ac:dyDescent="0.2">
      <c r="A947" s="23"/>
      <c r="B947" s="21"/>
      <c r="C947" s="23"/>
      <c r="D947" s="56"/>
      <c r="E947" s="21"/>
      <c r="F947" s="46"/>
      <c r="G947" s="45"/>
      <c r="H947" s="45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" customHeight="1" x14ac:dyDescent="0.2">
      <c r="A948" s="23"/>
      <c r="B948" s="21"/>
      <c r="C948" s="23"/>
      <c r="D948" s="56"/>
      <c r="E948" s="21"/>
      <c r="F948" s="46"/>
      <c r="G948" s="45"/>
      <c r="H948" s="45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" customHeight="1" x14ac:dyDescent="0.2">
      <c r="A949" s="23"/>
      <c r="B949" s="21"/>
      <c r="C949" s="23"/>
      <c r="D949" s="56"/>
      <c r="E949" s="21"/>
      <c r="F949" s="46"/>
      <c r="G949" s="45"/>
      <c r="H949" s="45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" customHeight="1" x14ac:dyDescent="0.2">
      <c r="A950" s="23"/>
      <c r="B950" s="21"/>
      <c r="C950" s="23"/>
      <c r="D950" s="56"/>
      <c r="E950" s="21"/>
      <c r="F950" s="46"/>
      <c r="G950" s="45"/>
      <c r="H950" s="45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" customHeight="1" x14ac:dyDescent="0.2">
      <c r="A951" s="23"/>
      <c r="B951" s="21"/>
      <c r="C951" s="23"/>
      <c r="D951" s="56"/>
      <c r="E951" s="21"/>
      <c r="F951" s="46"/>
      <c r="G951" s="45"/>
      <c r="H951" s="45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" customHeight="1" x14ac:dyDescent="0.2">
      <c r="A952" s="23"/>
      <c r="B952" s="21"/>
      <c r="C952" s="23"/>
      <c r="D952" s="56"/>
      <c r="E952" s="21"/>
      <c r="F952" s="46"/>
      <c r="G952" s="45"/>
      <c r="H952" s="45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" customHeight="1" x14ac:dyDescent="0.2">
      <c r="A953" s="23"/>
      <c r="B953" s="21"/>
      <c r="C953" s="23"/>
      <c r="D953" s="56"/>
      <c r="E953" s="21"/>
      <c r="F953" s="46"/>
      <c r="G953" s="45"/>
      <c r="H953" s="45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" customHeight="1" x14ac:dyDescent="0.2">
      <c r="A954" s="23"/>
      <c r="B954" s="21"/>
      <c r="C954" s="23"/>
      <c r="D954" s="56"/>
      <c r="E954" s="21"/>
      <c r="F954" s="46"/>
      <c r="G954" s="45"/>
      <c r="H954" s="45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" customHeight="1" x14ac:dyDescent="0.2">
      <c r="A955" s="23"/>
      <c r="B955" s="21"/>
      <c r="C955" s="23"/>
      <c r="D955" s="56"/>
      <c r="E955" s="21"/>
      <c r="F955" s="46"/>
      <c r="G955" s="45"/>
      <c r="H955" s="45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" customHeight="1" x14ac:dyDescent="0.2">
      <c r="A956" s="23"/>
      <c r="B956" s="21"/>
      <c r="C956" s="23"/>
      <c r="D956" s="56"/>
      <c r="E956" s="21"/>
      <c r="F956" s="46"/>
      <c r="G956" s="45"/>
      <c r="H956" s="45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" customHeight="1" x14ac:dyDescent="0.2">
      <c r="A957" s="23"/>
      <c r="B957" s="21"/>
      <c r="C957" s="23"/>
      <c r="D957" s="56"/>
      <c r="E957" s="21"/>
      <c r="F957" s="46"/>
      <c r="G957" s="45"/>
      <c r="H957" s="45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" customHeight="1" x14ac:dyDescent="0.2">
      <c r="A958" s="23"/>
      <c r="B958" s="21"/>
      <c r="C958" s="23"/>
      <c r="D958" s="56"/>
      <c r="E958" s="21"/>
      <c r="F958" s="46"/>
      <c r="G958" s="45"/>
      <c r="H958" s="45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" customHeight="1" x14ac:dyDescent="0.2">
      <c r="A959" s="23"/>
      <c r="B959" s="21"/>
      <c r="C959" s="23"/>
      <c r="D959" s="56"/>
      <c r="E959" s="21"/>
      <c r="F959" s="46"/>
      <c r="G959" s="45"/>
      <c r="H959" s="45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" customHeight="1" x14ac:dyDescent="0.2">
      <c r="A960" s="23"/>
      <c r="B960" s="21"/>
      <c r="C960" s="23"/>
      <c r="D960" s="56"/>
      <c r="E960" s="21"/>
      <c r="F960" s="46"/>
      <c r="G960" s="45"/>
      <c r="H960" s="45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" customHeight="1" x14ac:dyDescent="0.2">
      <c r="A961" s="23"/>
      <c r="B961" s="21"/>
      <c r="C961" s="23"/>
      <c r="D961" s="56"/>
      <c r="E961" s="21"/>
      <c r="F961" s="46"/>
      <c r="G961" s="45"/>
      <c r="H961" s="45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" customHeight="1" x14ac:dyDescent="0.2">
      <c r="A962" s="23"/>
      <c r="B962" s="21"/>
      <c r="C962" s="23"/>
      <c r="D962" s="56"/>
      <c r="E962" s="21"/>
      <c r="F962" s="46"/>
      <c r="G962" s="45"/>
      <c r="H962" s="45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" customHeight="1" x14ac:dyDescent="0.2">
      <c r="A963" s="23"/>
      <c r="B963" s="21"/>
      <c r="C963" s="23"/>
      <c r="D963" s="56"/>
      <c r="E963" s="21"/>
      <c r="F963" s="46"/>
      <c r="G963" s="45"/>
      <c r="H963" s="45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" customHeight="1" x14ac:dyDescent="0.2">
      <c r="A964" s="23"/>
      <c r="B964" s="21"/>
      <c r="C964" s="23"/>
      <c r="D964" s="56"/>
      <c r="E964" s="21"/>
      <c r="F964" s="46"/>
      <c r="G964" s="45"/>
      <c r="H964" s="45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" customHeight="1" x14ac:dyDescent="0.2">
      <c r="A965" s="23"/>
      <c r="B965" s="21"/>
      <c r="C965" s="23"/>
      <c r="D965" s="56"/>
      <c r="E965" s="21"/>
      <c r="F965" s="46"/>
      <c r="G965" s="45"/>
      <c r="H965" s="45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" customHeight="1" x14ac:dyDescent="0.2">
      <c r="A966" s="23"/>
      <c r="B966" s="21"/>
      <c r="C966" s="23"/>
      <c r="D966" s="56"/>
      <c r="E966" s="21"/>
      <c r="F966" s="46"/>
      <c r="G966" s="45"/>
      <c r="H966" s="45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" customHeight="1" x14ac:dyDescent="0.2">
      <c r="A967" s="23"/>
      <c r="B967" s="21"/>
      <c r="C967" s="23"/>
      <c r="D967" s="56"/>
      <c r="E967" s="21"/>
      <c r="F967" s="46"/>
      <c r="G967" s="45"/>
      <c r="H967" s="45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" customHeight="1" x14ac:dyDescent="0.2">
      <c r="A968" s="23"/>
      <c r="B968" s="21"/>
      <c r="C968" s="23"/>
      <c r="D968" s="56"/>
      <c r="E968" s="21"/>
      <c r="F968" s="46"/>
      <c r="G968" s="45"/>
      <c r="H968" s="45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" customHeight="1" x14ac:dyDescent="0.2">
      <c r="A969" s="23"/>
      <c r="B969" s="21"/>
      <c r="C969" s="23"/>
      <c r="D969" s="56"/>
      <c r="E969" s="21"/>
      <c r="F969" s="46"/>
      <c r="G969" s="45"/>
      <c r="H969" s="45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" customHeight="1" x14ac:dyDescent="0.2">
      <c r="A970" s="23"/>
      <c r="B970" s="21"/>
      <c r="C970" s="23"/>
      <c r="D970" s="56"/>
      <c r="E970" s="21"/>
      <c r="F970" s="46"/>
      <c r="G970" s="45"/>
      <c r="H970" s="45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" customHeight="1" x14ac:dyDescent="0.2">
      <c r="A971" s="23"/>
      <c r="B971" s="21"/>
      <c r="C971" s="23"/>
      <c r="D971" s="56"/>
      <c r="E971" s="21"/>
      <c r="F971" s="46"/>
      <c r="G971" s="45"/>
      <c r="H971" s="45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" customHeight="1" x14ac:dyDescent="0.2">
      <c r="A972" s="23"/>
      <c r="B972" s="21"/>
      <c r="C972" s="23"/>
      <c r="D972" s="56"/>
      <c r="E972" s="21"/>
      <c r="F972" s="46"/>
      <c r="G972" s="45"/>
      <c r="H972" s="45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" customHeight="1" x14ac:dyDescent="0.2">
      <c r="A973" s="23"/>
      <c r="B973" s="21"/>
      <c r="C973" s="23"/>
      <c r="D973" s="56"/>
      <c r="E973" s="21"/>
      <c r="F973" s="46"/>
      <c r="G973" s="45"/>
      <c r="H973" s="45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" customHeight="1" x14ac:dyDescent="0.2">
      <c r="A974" s="23"/>
      <c r="B974" s="21"/>
      <c r="C974" s="23"/>
      <c r="D974" s="56"/>
      <c r="E974" s="21"/>
      <c r="F974" s="46"/>
      <c r="G974" s="45"/>
      <c r="H974" s="45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" customHeight="1" x14ac:dyDescent="0.2">
      <c r="A975" s="23"/>
      <c r="B975" s="21"/>
      <c r="C975" s="23"/>
      <c r="D975" s="56"/>
      <c r="E975" s="21"/>
      <c r="F975" s="46"/>
      <c r="G975" s="45"/>
      <c r="H975" s="45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" customHeight="1" x14ac:dyDescent="0.2">
      <c r="A976" s="23"/>
      <c r="B976" s="21"/>
      <c r="C976" s="23"/>
      <c r="D976" s="56"/>
      <c r="E976" s="21"/>
      <c r="F976" s="46"/>
      <c r="G976" s="45"/>
      <c r="H976" s="45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" customHeight="1" x14ac:dyDescent="0.2">
      <c r="A977" s="23"/>
      <c r="B977" s="21"/>
      <c r="C977" s="23"/>
      <c r="D977" s="56"/>
      <c r="E977" s="21"/>
      <c r="F977" s="46"/>
      <c r="G977" s="45"/>
      <c r="H977" s="45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" customHeight="1" x14ac:dyDescent="0.2">
      <c r="A978" s="23"/>
      <c r="B978" s="21"/>
      <c r="C978" s="23"/>
      <c r="D978" s="56"/>
      <c r="E978" s="21"/>
      <c r="F978" s="46"/>
      <c r="G978" s="45"/>
      <c r="H978" s="45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" customHeight="1" x14ac:dyDescent="0.2">
      <c r="A979" s="23"/>
      <c r="B979" s="21"/>
      <c r="C979" s="23"/>
      <c r="D979" s="56"/>
      <c r="E979" s="21"/>
      <c r="F979" s="46"/>
      <c r="G979" s="45"/>
      <c r="H979" s="45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" customHeight="1" x14ac:dyDescent="0.2">
      <c r="A980" s="23"/>
      <c r="B980" s="21"/>
      <c r="C980" s="23"/>
      <c r="D980" s="56"/>
      <c r="E980" s="21"/>
      <c r="F980" s="46"/>
      <c r="G980" s="45"/>
      <c r="H980" s="45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" customHeight="1" x14ac:dyDescent="0.2">
      <c r="A981" s="23"/>
      <c r="B981" s="21"/>
      <c r="C981" s="23"/>
      <c r="D981" s="56"/>
      <c r="E981" s="21"/>
      <c r="F981" s="46"/>
      <c r="G981" s="45"/>
      <c r="H981" s="45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x14ac:dyDescent="0.2">
      <c r="A982" s="23"/>
      <c r="B982" s="21"/>
      <c r="C982" s="23"/>
      <c r="D982" s="56"/>
      <c r="E982" s="21"/>
      <c r="F982" s="45"/>
      <c r="G982" s="45"/>
      <c r="H982" s="45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x14ac:dyDescent="0.2">
      <c r="A983" s="23"/>
      <c r="B983" s="21"/>
      <c r="C983" s="23"/>
      <c r="D983" s="56"/>
      <c r="E983" s="21"/>
      <c r="F983" s="45"/>
      <c r="G983" s="45"/>
      <c r="H983" s="45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x14ac:dyDescent="0.2">
      <c r="A984" s="23"/>
      <c r="B984" s="21"/>
      <c r="C984" s="23"/>
      <c r="D984" s="56"/>
      <c r="E984" s="21"/>
      <c r="F984" s="45"/>
      <c r="G984" s="45"/>
      <c r="H984" s="45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x14ac:dyDescent="0.2">
      <c r="A985" s="23"/>
      <c r="B985" s="21"/>
      <c r="C985" s="23"/>
      <c r="D985" s="56"/>
      <c r="E985" s="21"/>
      <c r="F985" s="45"/>
      <c r="G985" s="45"/>
      <c r="H985" s="45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x14ac:dyDescent="0.2">
      <c r="A986" s="23"/>
      <c r="B986" s="21"/>
      <c r="C986" s="23"/>
      <c r="D986" s="56"/>
      <c r="E986" s="21"/>
      <c r="F986" s="45"/>
      <c r="G986" s="45"/>
      <c r="H986" s="45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x14ac:dyDescent="0.2">
      <c r="A987" s="23"/>
      <c r="B987" s="21"/>
      <c r="C987" s="23"/>
      <c r="D987" s="56"/>
      <c r="E987" s="21"/>
      <c r="F987" s="45"/>
      <c r="G987" s="45"/>
      <c r="H987" s="45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x14ac:dyDescent="0.2">
      <c r="A988" s="23"/>
      <c r="B988" s="21"/>
      <c r="C988" s="23"/>
      <c r="D988" s="56"/>
      <c r="E988" s="21"/>
      <c r="F988" s="45"/>
      <c r="G988" s="45"/>
      <c r="H988" s="45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x14ac:dyDescent="0.2">
      <c r="A989" s="23"/>
      <c r="B989" s="21"/>
      <c r="C989" s="23"/>
      <c r="D989" s="56"/>
      <c r="E989" s="21"/>
      <c r="F989" s="45"/>
      <c r="G989" s="45"/>
      <c r="H989" s="45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x14ac:dyDescent="0.2">
      <c r="A990" s="23"/>
      <c r="B990" s="21"/>
      <c r="C990" s="23"/>
      <c r="D990" s="56"/>
      <c r="E990" s="21"/>
      <c r="F990" s="45"/>
      <c r="G990" s="45"/>
      <c r="H990" s="45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x14ac:dyDescent="0.2">
      <c r="A991" s="23"/>
      <c r="B991" s="21"/>
      <c r="C991" s="23"/>
      <c r="D991" s="56"/>
      <c r="E991" s="21"/>
      <c r="F991" s="45"/>
      <c r="G991" s="45"/>
      <c r="H991" s="45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x14ac:dyDescent="0.2">
      <c r="A992" s="23"/>
      <c r="B992" s="21"/>
      <c r="C992" s="23"/>
      <c r="D992" s="56"/>
      <c r="E992" s="21"/>
      <c r="F992" s="45"/>
      <c r="G992" s="45"/>
      <c r="H992" s="45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x14ac:dyDescent="0.2">
      <c r="A993" s="23"/>
      <c r="B993" s="21"/>
      <c r="C993" s="23"/>
      <c r="D993" s="56"/>
      <c r="E993" s="21"/>
      <c r="F993" s="45"/>
      <c r="G993" s="45"/>
      <c r="H993" s="45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x14ac:dyDescent="0.2">
      <c r="A994" s="23"/>
      <c r="B994" s="21"/>
      <c r="C994" s="23"/>
      <c r="D994" s="56"/>
      <c r="E994" s="21"/>
      <c r="F994" s="45"/>
      <c r="G994" s="45"/>
      <c r="H994" s="45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x14ac:dyDescent="0.2">
      <c r="A995" s="23"/>
      <c r="B995" s="21"/>
      <c r="C995" s="23"/>
      <c r="D995" s="56"/>
      <c r="E995" s="21"/>
      <c r="F995" s="45"/>
      <c r="G995" s="45"/>
      <c r="H995" s="45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x14ac:dyDescent="0.2">
      <c r="A996" s="23"/>
      <c r="B996" s="21"/>
      <c r="C996" s="23"/>
      <c r="D996" s="56"/>
      <c r="E996" s="21"/>
      <c r="F996" s="45"/>
      <c r="G996" s="45"/>
      <c r="H996" s="45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x14ac:dyDescent="0.2">
      <c r="A997" s="23"/>
      <c r="B997" s="21"/>
      <c r="C997" s="23"/>
      <c r="D997" s="56"/>
      <c r="E997" s="21"/>
      <c r="F997" s="45"/>
      <c r="G997" s="45"/>
      <c r="H997" s="45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x14ac:dyDescent="0.2">
      <c r="A998" s="23"/>
      <c r="B998" s="21"/>
      <c r="C998" s="23"/>
      <c r="D998" s="56"/>
      <c r="E998" s="21"/>
      <c r="F998" s="45"/>
      <c r="G998" s="45"/>
      <c r="H998" s="45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x14ac:dyDescent="0.2">
      <c r="A999" s="23"/>
      <c r="B999" s="21"/>
      <c r="C999" s="23"/>
      <c r="D999" s="56"/>
      <c r="E999" s="21"/>
      <c r="F999" s="45"/>
      <c r="G999" s="45"/>
      <c r="H999" s="45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x14ac:dyDescent="0.2">
      <c r="A1000" s="23"/>
      <c r="B1000" s="21"/>
      <c r="C1000" s="23"/>
      <c r="D1000" s="56"/>
      <c r="E1000" s="21"/>
      <c r="F1000" s="45"/>
      <c r="G1000" s="45"/>
      <c r="H1000" s="45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x14ac:dyDescent="0.2">
      <c r="A1001" s="23"/>
      <c r="B1001" s="21"/>
      <c r="C1001" s="23"/>
      <c r="D1001" s="56"/>
      <c r="E1001" s="21"/>
      <c r="F1001" s="45"/>
      <c r="G1001" s="45"/>
      <c r="H1001" s="45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x14ac:dyDescent="0.2">
      <c r="A1002" s="23"/>
      <c r="B1002" s="21"/>
      <c r="C1002" s="23"/>
      <c r="D1002" s="56"/>
      <c r="E1002" s="21"/>
      <c r="F1002" s="45"/>
      <c r="G1002" s="45"/>
      <c r="H1002" s="45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spans="1:26" x14ac:dyDescent="0.2">
      <c r="A1003" s="23"/>
      <c r="B1003" s="21"/>
      <c r="C1003" s="23"/>
      <c r="D1003" s="56"/>
      <c r="E1003" s="21"/>
      <c r="F1003" s="45"/>
      <c r="G1003" s="45"/>
      <c r="H1003" s="45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  <row r="1004" spans="1:26" x14ac:dyDescent="0.2">
      <c r="A1004" s="23"/>
      <c r="B1004" s="21"/>
      <c r="C1004" s="23"/>
      <c r="D1004" s="56"/>
      <c r="E1004" s="21"/>
      <c r="F1004" s="45"/>
      <c r="G1004" s="45"/>
      <c r="H1004" s="45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</row>
    <row r="1005" spans="1:26" x14ac:dyDescent="0.2">
      <c r="A1005" s="23"/>
      <c r="B1005" s="21"/>
      <c r="C1005" s="23"/>
      <c r="D1005" s="56"/>
      <c r="E1005" s="21"/>
      <c r="F1005" s="45"/>
      <c r="G1005" s="45"/>
      <c r="H1005" s="45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</row>
    <row r="1006" spans="1:26" x14ac:dyDescent="0.2">
      <c r="A1006" s="23"/>
      <c r="B1006" s="21"/>
      <c r="C1006" s="23"/>
      <c r="D1006" s="56"/>
      <c r="E1006" s="21"/>
      <c r="F1006" s="45"/>
      <c r="G1006" s="45"/>
      <c r="H1006" s="45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</row>
    <row r="1007" spans="1:26" x14ac:dyDescent="0.2">
      <c r="A1007" s="23"/>
      <c r="B1007" s="21"/>
      <c r="C1007" s="23"/>
      <c r="D1007" s="56"/>
      <c r="E1007" s="21"/>
      <c r="F1007" s="45"/>
      <c r="G1007" s="45"/>
      <c r="H1007" s="45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</row>
    <row r="1008" spans="1:26" x14ac:dyDescent="0.2">
      <c r="A1008" s="23"/>
      <c r="B1008" s="21"/>
      <c r="C1008" s="23"/>
      <c r="D1008" s="56"/>
      <c r="E1008" s="21"/>
      <c r="F1008" s="45"/>
      <c r="G1008" s="45"/>
      <c r="H1008" s="45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</row>
    <row r="1009" spans="1:26" x14ac:dyDescent="0.2">
      <c r="A1009" s="23"/>
      <c r="B1009" s="21"/>
      <c r="C1009" s="23"/>
      <c r="D1009" s="56"/>
      <c r="E1009" s="21"/>
      <c r="F1009" s="45"/>
      <c r="G1009" s="45"/>
      <c r="H1009" s="45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</row>
    <row r="1010" spans="1:26" x14ac:dyDescent="0.2">
      <c r="A1010" s="23"/>
      <c r="B1010" s="21"/>
      <c r="C1010" s="23"/>
      <c r="D1010" s="56"/>
      <c r="E1010" s="21"/>
      <c r="F1010" s="45"/>
      <c r="G1010" s="45"/>
      <c r="H1010" s="45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</row>
    <row r="1011" spans="1:26" x14ac:dyDescent="0.2">
      <c r="A1011" s="23"/>
      <c r="B1011" s="21"/>
      <c r="C1011" s="23"/>
      <c r="D1011" s="56"/>
      <c r="E1011" s="21"/>
      <c r="F1011" s="45"/>
      <c r="G1011" s="45"/>
      <c r="H1011" s="45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</row>
    <row r="1012" spans="1:26" x14ac:dyDescent="0.2">
      <c r="A1012" s="23"/>
      <c r="B1012" s="21"/>
      <c r="C1012" s="23"/>
      <c r="D1012" s="56"/>
      <c r="E1012" s="21"/>
      <c r="F1012" s="45"/>
      <c r="G1012" s="45"/>
      <c r="H1012" s="45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</row>
    <row r="1013" spans="1:26" x14ac:dyDescent="0.2">
      <c r="A1013" s="23"/>
      <c r="B1013" s="21"/>
      <c r="C1013" s="23"/>
      <c r="D1013" s="56"/>
      <c r="E1013" s="21"/>
      <c r="F1013" s="45"/>
      <c r="G1013" s="45"/>
      <c r="H1013" s="45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</row>
    <row r="1014" spans="1:26" x14ac:dyDescent="0.2">
      <c r="A1014" s="23"/>
      <c r="B1014" s="21"/>
      <c r="C1014" s="23"/>
      <c r="D1014" s="56"/>
      <c r="E1014" s="21"/>
      <c r="F1014" s="45"/>
      <c r="G1014" s="45"/>
      <c r="H1014" s="45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</row>
    <row r="1015" spans="1:26" x14ac:dyDescent="0.2">
      <c r="A1015" s="23"/>
      <c r="B1015" s="21"/>
      <c r="C1015" s="23"/>
      <c r="D1015" s="56"/>
      <c r="E1015" s="21"/>
      <c r="F1015" s="45"/>
      <c r="G1015" s="45"/>
      <c r="H1015" s="45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</row>
    <row r="1016" spans="1:26" x14ac:dyDescent="0.2">
      <c r="A1016" s="23"/>
      <c r="B1016" s="21"/>
      <c r="C1016" s="23"/>
      <c r="D1016" s="56"/>
      <c r="E1016" s="21"/>
      <c r="F1016" s="45"/>
      <c r="G1016" s="45"/>
      <c r="H1016" s="45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</row>
    <row r="1017" spans="1:26" x14ac:dyDescent="0.2">
      <c r="A1017" s="23"/>
      <c r="B1017" s="21"/>
      <c r="C1017" s="23"/>
      <c r="D1017" s="56"/>
      <c r="E1017" s="21"/>
      <c r="F1017" s="45"/>
      <c r="G1017" s="45"/>
      <c r="H1017" s="45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</row>
    <row r="1018" spans="1:26" x14ac:dyDescent="0.2">
      <c r="A1018" s="23"/>
      <c r="B1018" s="21"/>
      <c r="C1018" s="23"/>
      <c r="D1018" s="56"/>
      <c r="E1018" s="21"/>
      <c r="F1018" s="45"/>
      <c r="G1018" s="45"/>
      <c r="H1018" s="45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</row>
    <row r="1019" spans="1:26" x14ac:dyDescent="0.2">
      <c r="A1019" s="23"/>
      <c r="B1019" s="21"/>
      <c r="C1019" s="23"/>
      <c r="D1019" s="56"/>
      <c r="E1019" s="21"/>
      <c r="F1019" s="45"/>
      <c r="G1019" s="45"/>
      <c r="H1019" s="45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</row>
    <row r="1020" spans="1:26" x14ac:dyDescent="0.2">
      <c r="A1020" s="23"/>
      <c r="B1020" s="21"/>
      <c r="C1020" s="23"/>
      <c r="D1020" s="56"/>
      <c r="E1020" s="21"/>
      <c r="F1020" s="45"/>
      <c r="G1020" s="45"/>
      <c r="H1020" s="45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</row>
    <row r="1021" spans="1:26" x14ac:dyDescent="0.2">
      <c r="A1021" s="23"/>
      <c r="B1021" s="21"/>
      <c r="C1021" s="23"/>
      <c r="D1021" s="56"/>
      <c r="E1021" s="21"/>
      <c r="F1021" s="45"/>
      <c r="G1021" s="45"/>
      <c r="H1021" s="45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</row>
    <row r="1022" spans="1:26" x14ac:dyDescent="0.2">
      <c r="A1022" s="23"/>
      <c r="B1022" s="21"/>
      <c r="C1022" s="23"/>
      <c r="D1022" s="56"/>
      <c r="E1022" s="21"/>
      <c r="F1022" s="45"/>
      <c r="G1022" s="45"/>
      <c r="H1022" s="45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</row>
    <row r="1023" spans="1:26" x14ac:dyDescent="0.2">
      <c r="A1023" s="23"/>
      <c r="B1023" s="21"/>
      <c r="C1023" s="23"/>
      <c r="D1023" s="56"/>
      <c r="E1023" s="21"/>
      <c r="F1023" s="45"/>
      <c r="G1023" s="45"/>
      <c r="H1023" s="45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</row>
    <row r="1024" spans="1:26" x14ac:dyDescent="0.2">
      <c r="A1024" s="23"/>
      <c r="B1024" s="21"/>
      <c r="C1024" s="23"/>
      <c r="D1024" s="56"/>
      <c r="E1024" s="21"/>
      <c r="F1024" s="45"/>
      <c r="G1024" s="45"/>
      <c r="H1024" s="45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</row>
    <row r="1025" spans="1:26" x14ac:dyDescent="0.2">
      <c r="A1025" s="23"/>
      <c r="B1025" s="21"/>
      <c r="C1025" s="23"/>
      <c r="D1025" s="56"/>
      <c r="E1025" s="21"/>
      <c r="F1025" s="45"/>
      <c r="G1025" s="45"/>
      <c r="H1025" s="45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</row>
    <row r="1026" spans="1:26" x14ac:dyDescent="0.2">
      <c r="A1026" s="23"/>
      <c r="B1026" s="21"/>
      <c r="C1026" s="23"/>
      <c r="D1026" s="56"/>
      <c r="E1026" s="21"/>
      <c r="F1026" s="45"/>
      <c r="G1026" s="45"/>
      <c r="H1026" s="45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</row>
    <row r="1027" spans="1:26" x14ac:dyDescent="0.2">
      <c r="A1027" s="23"/>
      <c r="B1027" s="21"/>
      <c r="C1027" s="23"/>
      <c r="D1027" s="56"/>
      <c r="E1027" s="21"/>
      <c r="F1027" s="45"/>
      <c r="G1027" s="45"/>
      <c r="H1027" s="45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</row>
    <row r="1028" spans="1:26" x14ac:dyDescent="0.2">
      <c r="A1028" s="23"/>
      <c r="B1028" s="21"/>
      <c r="C1028" s="23"/>
      <c r="D1028" s="56"/>
      <c r="E1028" s="21"/>
      <c r="F1028" s="45"/>
      <c r="G1028" s="45"/>
      <c r="H1028" s="45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</row>
    <row r="1029" spans="1:26" x14ac:dyDescent="0.2">
      <c r="A1029" s="23"/>
      <c r="B1029" s="21"/>
      <c r="C1029" s="23"/>
      <c r="D1029" s="56"/>
      <c r="E1029" s="21"/>
      <c r="F1029" s="45"/>
      <c r="G1029" s="45"/>
      <c r="H1029" s="45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</row>
    <row r="1030" spans="1:26" x14ac:dyDescent="0.2">
      <c r="A1030" s="23"/>
      <c r="B1030" s="21"/>
      <c r="C1030" s="23"/>
      <c r="D1030" s="56"/>
      <c r="E1030" s="21"/>
      <c r="F1030" s="45"/>
      <c r="G1030" s="45"/>
      <c r="H1030" s="45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</row>
    <row r="1031" spans="1:26" x14ac:dyDescent="0.2">
      <c r="A1031" s="23"/>
      <c r="B1031" s="21"/>
      <c r="C1031" s="23"/>
      <c r="D1031" s="56"/>
      <c r="E1031" s="21"/>
      <c r="F1031" s="45"/>
      <c r="G1031" s="45"/>
      <c r="H1031" s="45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</row>
    <row r="1032" spans="1:26" x14ac:dyDescent="0.2">
      <c r="A1032" s="23"/>
      <c r="B1032" s="21"/>
      <c r="C1032" s="23"/>
      <c r="D1032" s="56"/>
      <c r="E1032" s="21"/>
      <c r="F1032" s="45"/>
      <c r="G1032" s="45"/>
      <c r="H1032" s="45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</row>
    <row r="1033" spans="1:26" x14ac:dyDescent="0.2">
      <c r="A1033" s="23"/>
      <c r="B1033" s="21"/>
      <c r="C1033" s="23"/>
      <c r="D1033" s="56"/>
      <c r="E1033" s="21"/>
      <c r="F1033" s="45"/>
      <c r="G1033" s="45"/>
      <c r="H1033" s="45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</row>
    <row r="1034" spans="1:26" x14ac:dyDescent="0.2">
      <c r="A1034" s="23"/>
      <c r="B1034" s="21"/>
      <c r="C1034" s="23"/>
      <c r="D1034" s="56"/>
      <c r="E1034" s="21"/>
      <c r="F1034" s="45"/>
      <c r="G1034" s="45"/>
      <c r="H1034" s="45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</row>
    <row r="1035" spans="1:26" x14ac:dyDescent="0.2">
      <c r="A1035" s="23"/>
      <c r="B1035" s="21"/>
      <c r="C1035" s="23"/>
      <c r="D1035" s="56"/>
      <c r="E1035" s="21"/>
      <c r="F1035" s="45"/>
      <c r="G1035" s="45"/>
      <c r="H1035" s="45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</row>
    <row r="1036" spans="1:26" x14ac:dyDescent="0.2">
      <c r="A1036" s="23"/>
      <c r="B1036" s="21"/>
      <c r="C1036" s="23"/>
      <c r="D1036" s="56"/>
      <c r="E1036" s="21"/>
      <c r="F1036" s="45"/>
      <c r="G1036" s="45"/>
      <c r="H1036" s="45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</row>
    <row r="1037" spans="1:26" x14ac:dyDescent="0.2">
      <c r="A1037" s="23"/>
      <c r="B1037" s="21"/>
      <c r="C1037" s="23"/>
      <c r="D1037" s="56"/>
      <c r="E1037" s="21"/>
      <c r="F1037" s="45"/>
      <c r="G1037" s="45"/>
      <c r="H1037" s="45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</row>
    <row r="1038" spans="1:26" x14ac:dyDescent="0.2">
      <c r="A1038" s="23"/>
      <c r="B1038" s="21"/>
      <c r="C1038" s="23"/>
      <c r="D1038" s="56"/>
      <c r="E1038" s="21"/>
      <c r="F1038" s="45"/>
      <c r="G1038" s="45"/>
      <c r="H1038" s="45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</row>
    <row r="1039" spans="1:26" x14ac:dyDescent="0.2">
      <c r="A1039" s="23"/>
      <c r="B1039" s="21"/>
      <c r="C1039" s="23"/>
      <c r="D1039" s="56"/>
      <c r="E1039" s="21"/>
      <c r="F1039" s="45"/>
      <c r="G1039" s="45"/>
      <c r="H1039" s="45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</row>
    <row r="1040" spans="1:26" x14ac:dyDescent="0.2">
      <c r="A1040" s="23"/>
      <c r="B1040" s="21"/>
      <c r="C1040" s="23"/>
      <c r="D1040" s="56"/>
      <c r="E1040" s="21"/>
      <c r="F1040" s="45"/>
      <c r="G1040" s="45"/>
      <c r="H1040" s="45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</row>
    <row r="1041" spans="1:26" x14ac:dyDescent="0.2">
      <c r="A1041" s="23"/>
      <c r="B1041" s="21"/>
      <c r="C1041" s="23"/>
      <c r="D1041" s="56"/>
      <c r="E1041" s="21"/>
      <c r="F1041" s="45"/>
      <c r="G1041" s="45"/>
      <c r="H1041" s="45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</row>
    <row r="1042" spans="1:26" x14ac:dyDescent="0.2">
      <c r="A1042" s="23"/>
      <c r="B1042" s="21"/>
      <c r="C1042" s="23"/>
      <c r="D1042" s="56"/>
      <c r="E1042" s="21"/>
      <c r="F1042" s="45"/>
      <c r="G1042" s="45"/>
      <c r="H1042" s="45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</row>
    <row r="1043" spans="1:26" x14ac:dyDescent="0.2">
      <c r="A1043" s="23"/>
      <c r="B1043" s="21"/>
      <c r="C1043" s="23"/>
      <c r="D1043" s="56"/>
      <c r="E1043" s="21"/>
      <c r="F1043" s="45"/>
      <c r="G1043" s="45"/>
      <c r="H1043" s="45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</row>
    <row r="1044" spans="1:26" x14ac:dyDescent="0.2">
      <c r="A1044" s="23"/>
      <c r="B1044" s="21"/>
      <c r="C1044" s="23"/>
      <c r="D1044" s="56"/>
      <c r="E1044" s="21"/>
      <c r="F1044" s="45"/>
      <c r="G1044" s="45"/>
      <c r="H1044" s="45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</row>
    <row r="1045" spans="1:26" x14ac:dyDescent="0.2">
      <c r="A1045" s="23"/>
      <c r="B1045" s="21"/>
      <c r="C1045" s="23"/>
      <c r="D1045" s="56"/>
      <c r="E1045" s="21"/>
      <c r="F1045" s="45"/>
      <c r="G1045" s="45"/>
      <c r="H1045" s="45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</row>
    <row r="1046" spans="1:26" x14ac:dyDescent="0.2">
      <c r="A1046" s="23"/>
      <c r="B1046" s="21"/>
      <c r="C1046" s="23"/>
      <c r="D1046" s="56"/>
      <c r="E1046" s="21"/>
      <c r="F1046" s="45"/>
      <c r="G1046" s="45"/>
      <c r="H1046" s="45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</row>
    <row r="1047" spans="1:26" x14ac:dyDescent="0.2">
      <c r="A1047" s="23"/>
      <c r="B1047" s="21"/>
      <c r="C1047" s="23"/>
      <c r="D1047" s="56"/>
      <c r="E1047" s="21"/>
      <c r="F1047" s="45"/>
      <c r="G1047" s="45"/>
      <c r="H1047" s="45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</row>
    <row r="1048" spans="1:26" x14ac:dyDescent="0.2">
      <c r="A1048" s="23"/>
      <c r="B1048" s="21"/>
      <c r="C1048" s="23"/>
      <c r="D1048" s="56"/>
      <c r="E1048" s="21"/>
      <c r="F1048" s="45"/>
      <c r="G1048" s="45"/>
      <c r="H1048" s="45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</row>
    <row r="1049" spans="1:26" x14ac:dyDescent="0.2">
      <c r="A1049" s="23"/>
      <c r="B1049" s="21"/>
      <c r="C1049" s="23"/>
      <c r="D1049" s="56"/>
      <c r="E1049" s="21"/>
      <c r="F1049" s="45"/>
      <c r="G1049" s="45"/>
      <c r="H1049" s="45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</row>
    <row r="1050" spans="1:26" x14ac:dyDescent="0.2">
      <c r="A1050" s="23"/>
      <c r="B1050" s="21"/>
      <c r="C1050" s="23"/>
      <c r="D1050" s="56"/>
      <c r="E1050" s="21"/>
      <c r="F1050" s="45"/>
      <c r="G1050" s="45"/>
      <c r="H1050" s="45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</row>
    <row r="1051" spans="1:26" x14ac:dyDescent="0.2">
      <c r="A1051" s="23"/>
      <c r="B1051" s="21"/>
      <c r="C1051" s="23"/>
      <c r="D1051" s="56"/>
      <c r="E1051" s="21"/>
      <c r="F1051" s="45"/>
      <c r="G1051" s="45"/>
      <c r="H1051" s="45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</row>
    <row r="1052" spans="1:26" x14ac:dyDescent="0.2">
      <c r="A1052" s="23"/>
      <c r="B1052" s="21"/>
      <c r="C1052" s="23"/>
      <c r="D1052" s="56"/>
      <c r="E1052" s="21"/>
      <c r="F1052" s="45"/>
      <c r="G1052" s="45"/>
      <c r="H1052" s="45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</row>
    <row r="1053" spans="1:26" x14ac:dyDescent="0.2">
      <c r="A1053" s="23"/>
      <c r="B1053" s="21"/>
      <c r="C1053" s="23"/>
      <c r="D1053" s="56"/>
      <c r="E1053" s="21"/>
      <c r="F1053" s="45"/>
      <c r="G1053" s="45"/>
      <c r="H1053" s="45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</row>
    <row r="1054" spans="1:26" x14ac:dyDescent="0.2">
      <c r="A1054" s="23"/>
      <c r="B1054" s="21"/>
      <c r="C1054" s="23"/>
      <c r="D1054" s="56"/>
      <c r="E1054" s="21"/>
      <c r="F1054" s="45"/>
      <c r="G1054" s="45"/>
      <c r="H1054" s="45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</row>
    <row r="1055" spans="1:26" x14ac:dyDescent="0.2">
      <c r="A1055" s="23"/>
      <c r="B1055" s="21"/>
      <c r="C1055" s="23"/>
      <c r="D1055" s="56"/>
      <c r="E1055" s="21"/>
      <c r="F1055" s="45"/>
      <c r="G1055" s="45"/>
      <c r="H1055" s="45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</row>
    <row r="1056" spans="1:26" x14ac:dyDescent="0.2">
      <c r="A1056" s="23"/>
      <c r="B1056" s="21"/>
      <c r="C1056" s="23"/>
      <c r="D1056" s="56"/>
      <c r="E1056" s="21"/>
      <c r="F1056" s="45"/>
      <c r="G1056" s="45"/>
      <c r="H1056" s="45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</row>
    <row r="1057" spans="1:26" x14ac:dyDescent="0.2">
      <c r="A1057" s="23"/>
      <c r="B1057" s="21"/>
      <c r="C1057" s="23"/>
      <c r="D1057" s="56"/>
      <c r="E1057" s="21"/>
      <c r="F1057" s="45"/>
      <c r="G1057" s="45"/>
      <c r="H1057" s="45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</row>
    <row r="1058" spans="1:26" x14ac:dyDescent="0.2">
      <c r="A1058" s="23"/>
      <c r="B1058" s="21"/>
      <c r="C1058" s="23"/>
      <c r="D1058" s="56"/>
      <c r="E1058" s="21"/>
      <c r="F1058" s="45"/>
      <c r="G1058" s="45"/>
      <c r="H1058" s="45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</row>
    <row r="1059" spans="1:26" x14ac:dyDescent="0.2">
      <c r="A1059" s="23"/>
      <c r="B1059" s="21"/>
      <c r="C1059" s="23"/>
      <c r="D1059" s="56"/>
      <c r="E1059" s="21"/>
      <c r="F1059" s="45"/>
      <c r="G1059" s="45"/>
      <c r="H1059" s="45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</row>
    <row r="1060" spans="1:26" x14ac:dyDescent="0.2">
      <c r="A1060" s="23"/>
      <c r="B1060" s="21"/>
      <c r="C1060" s="23"/>
      <c r="D1060" s="56"/>
      <c r="E1060" s="21"/>
      <c r="F1060" s="45"/>
      <c r="G1060" s="45"/>
      <c r="H1060" s="45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</row>
    <row r="1061" spans="1:26" x14ac:dyDescent="0.2">
      <c r="A1061" s="23"/>
      <c r="B1061" s="21"/>
      <c r="C1061" s="23"/>
      <c r="D1061" s="56"/>
      <c r="E1061" s="21"/>
      <c r="F1061" s="45"/>
      <c r="G1061" s="45"/>
      <c r="H1061" s="45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</row>
    <row r="1062" spans="1:26" x14ac:dyDescent="0.2">
      <c r="A1062" s="23"/>
      <c r="B1062" s="21"/>
      <c r="C1062" s="23"/>
      <c r="D1062" s="56"/>
      <c r="E1062" s="21"/>
      <c r="F1062" s="45"/>
      <c r="G1062" s="45"/>
      <c r="H1062" s="45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</row>
    <row r="1063" spans="1:26" x14ac:dyDescent="0.2">
      <c r="A1063" s="23"/>
      <c r="B1063" s="21"/>
      <c r="C1063" s="23"/>
      <c r="D1063" s="56"/>
      <c r="E1063" s="21"/>
      <c r="F1063" s="45"/>
      <c r="G1063" s="45"/>
      <c r="H1063" s="45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</row>
    <row r="1064" spans="1:26" x14ac:dyDescent="0.2">
      <c r="A1064" s="23"/>
      <c r="B1064" s="21"/>
      <c r="C1064" s="23"/>
      <c r="D1064" s="56"/>
      <c r="E1064" s="21"/>
      <c r="F1064" s="45"/>
      <c r="G1064" s="45"/>
      <c r="H1064" s="45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</row>
    <row r="1065" spans="1:26" x14ac:dyDescent="0.2">
      <c r="A1065" s="23"/>
      <c r="B1065" s="21"/>
      <c r="C1065" s="23"/>
      <c r="D1065" s="56"/>
      <c r="E1065" s="21"/>
      <c r="F1065" s="45"/>
      <c r="G1065" s="45"/>
      <c r="H1065" s="45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</row>
    <row r="1066" spans="1:26" x14ac:dyDescent="0.2">
      <c r="A1066" s="23"/>
      <c r="B1066" s="21"/>
      <c r="C1066" s="23"/>
      <c r="D1066" s="56"/>
      <c r="E1066" s="21"/>
      <c r="F1066" s="45"/>
      <c r="G1066" s="45"/>
      <c r="H1066" s="45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</row>
    <row r="1067" spans="1:26" x14ac:dyDescent="0.2">
      <c r="A1067" s="23"/>
      <c r="B1067" s="21"/>
      <c r="C1067" s="23"/>
      <c r="D1067" s="56"/>
      <c r="E1067" s="21"/>
      <c r="F1067" s="45"/>
      <c r="G1067" s="45"/>
      <c r="H1067" s="45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</row>
    <row r="1068" spans="1:26" x14ac:dyDescent="0.2">
      <c r="A1068" s="23"/>
      <c r="B1068" s="21"/>
      <c r="C1068" s="23"/>
      <c r="D1068" s="56"/>
      <c r="E1068" s="21"/>
      <c r="F1068" s="45"/>
      <c r="G1068" s="45"/>
      <c r="H1068" s="45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</row>
    <row r="1069" spans="1:26" x14ac:dyDescent="0.2">
      <c r="A1069" s="23"/>
      <c r="B1069" s="21"/>
      <c r="C1069" s="23"/>
      <c r="D1069" s="56"/>
      <c r="E1069" s="21"/>
      <c r="F1069" s="45"/>
      <c r="G1069" s="45"/>
      <c r="H1069" s="45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</row>
    <row r="1070" spans="1:26" x14ac:dyDescent="0.2">
      <c r="A1070" s="23"/>
      <c r="B1070" s="21"/>
      <c r="C1070" s="23"/>
      <c r="D1070" s="56"/>
      <c r="E1070" s="21"/>
      <c r="F1070" s="45"/>
      <c r="G1070" s="45"/>
      <c r="H1070" s="45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</row>
    <row r="1071" spans="1:26" x14ac:dyDescent="0.2">
      <c r="A1071" s="23"/>
      <c r="B1071" s="21"/>
      <c r="C1071" s="23"/>
      <c r="D1071" s="56"/>
      <c r="E1071" s="21"/>
      <c r="F1071" s="45"/>
      <c r="G1071" s="45"/>
      <c r="H1071" s="45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</row>
    <row r="1072" spans="1:26" x14ac:dyDescent="0.2">
      <c r="A1072" s="23"/>
      <c r="B1072" s="21"/>
      <c r="C1072" s="23"/>
      <c r="D1072" s="56"/>
      <c r="E1072" s="21"/>
      <c r="F1072" s="45"/>
      <c r="G1072" s="45"/>
      <c r="H1072" s="45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</row>
    <row r="1073" spans="1:26" x14ac:dyDescent="0.2">
      <c r="A1073" s="23"/>
      <c r="B1073" s="21"/>
      <c r="C1073" s="23"/>
      <c r="D1073" s="56"/>
      <c r="E1073" s="21"/>
      <c r="F1073" s="45"/>
      <c r="G1073" s="45"/>
      <c r="H1073" s="45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</row>
    <row r="1074" spans="1:26" x14ac:dyDescent="0.2">
      <c r="A1074" s="23"/>
      <c r="B1074" s="21"/>
      <c r="C1074" s="23"/>
      <c r="D1074" s="56"/>
      <c r="E1074" s="21"/>
      <c r="F1074" s="45"/>
      <c r="G1074" s="45"/>
      <c r="H1074" s="45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</row>
    <row r="1075" spans="1:26" x14ac:dyDescent="0.2">
      <c r="A1075" s="23"/>
      <c r="B1075" s="21"/>
      <c r="C1075" s="23"/>
      <c r="D1075" s="56"/>
      <c r="E1075" s="21"/>
      <c r="F1075" s="45"/>
      <c r="G1075" s="45"/>
      <c r="H1075" s="45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</row>
    <row r="1076" spans="1:26" x14ac:dyDescent="0.2">
      <c r="A1076" s="23"/>
      <c r="B1076" s="21"/>
      <c r="C1076" s="23"/>
      <c r="D1076" s="56"/>
      <c r="E1076" s="21"/>
      <c r="F1076" s="45"/>
      <c r="G1076" s="45"/>
      <c r="H1076" s="45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</row>
    <row r="1077" spans="1:26" x14ac:dyDescent="0.2">
      <c r="A1077" s="23"/>
      <c r="B1077" s="21"/>
      <c r="C1077" s="23"/>
      <c r="D1077" s="56"/>
      <c r="E1077" s="21"/>
      <c r="F1077" s="45"/>
      <c r="G1077" s="45"/>
      <c r="H1077" s="45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</row>
    <row r="1078" spans="1:26" x14ac:dyDescent="0.2">
      <c r="A1078" s="23"/>
      <c r="B1078" s="21"/>
      <c r="C1078" s="23"/>
      <c r="D1078" s="56"/>
      <c r="E1078" s="21"/>
      <c r="F1078" s="45"/>
      <c r="G1078" s="45"/>
      <c r="H1078" s="45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</row>
    <row r="1079" spans="1:26" x14ac:dyDescent="0.2">
      <c r="A1079" s="23"/>
      <c r="B1079" s="21"/>
      <c r="C1079" s="23"/>
      <c r="D1079" s="56"/>
      <c r="E1079" s="21"/>
      <c r="F1079" s="45"/>
      <c r="G1079" s="45"/>
      <c r="H1079" s="45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</row>
    <row r="1080" spans="1:26" x14ac:dyDescent="0.2">
      <c r="A1080" s="23"/>
      <c r="B1080" s="21"/>
      <c r="C1080" s="23"/>
      <c r="D1080" s="56"/>
      <c r="E1080" s="21"/>
      <c r="F1080" s="45"/>
      <c r="G1080" s="45"/>
      <c r="H1080" s="45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</row>
    <row r="1081" spans="1:26" x14ac:dyDescent="0.2">
      <c r="A1081" s="23"/>
      <c r="B1081" s="21"/>
      <c r="C1081" s="23"/>
      <c r="D1081" s="56"/>
      <c r="E1081" s="21"/>
      <c r="F1081" s="45"/>
      <c r="G1081" s="45"/>
      <c r="H1081" s="45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</row>
    <row r="1082" spans="1:26" x14ac:dyDescent="0.2">
      <c r="A1082" s="23"/>
      <c r="B1082" s="21"/>
      <c r="C1082" s="23"/>
      <c r="D1082" s="56"/>
      <c r="E1082" s="21"/>
      <c r="F1082" s="45"/>
      <c r="G1082" s="45"/>
      <c r="H1082" s="45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</row>
    <row r="1083" spans="1:26" x14ac:dyDescent="0.2">
      <c r="A1083" s="23"/>
      <c r="B1083" s="21"/>
      <c r="C1083" s="23"/>
      <c r="D1083" s="56"/>
      <c r="E1083" s="21"/>
      <c r="F1083" s="45"/>
      <c r="G1083" s="45"/>
      <c r="H1083" s="45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</row>
    <row r="1084" spans="1:26" x14ac:dyDescent="0.2">
      <c r="A1084" s="23"/>
      <c r="B1084" s="21"/>
      <c r="C1084" s="23"/>
      <c r="D1084" s="56"/>
      <c r="E1084" s="21"/>
      <c r="F1084" s="45"/>
      <c r="G1084" s="45"/>
      <c r="H1084" s="45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</row>
    <row r="1085" spans="1:26" x14ac:dyDescent="0.2">
      <c r="A1085" s="23"/>
      <c r="B1085" s="21"/>
      <c r="C1085" s="23"/>
      <c r="D1085" s="56"/>
      <c r="E1085" s="21"/>
      <c r="F1085" s="45"/>
      <c r="G1085" s="45"/>
      <c r="H1085" s="45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</row>
    <row r="1086" spans="1:26" x14ac:dyDescent="0.2">
      <c r="A1086" s="23"/>
      <c r="B1086" s="21"/>
      <c r="C1086" s="23"/>
      <c r="D1086" s="56"/>
      <c r="E1086" s="21"/>
      <c r="F1086" s="45"/>
      <c r="G1086" s="45"/>
      <c r="H1086" s="45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</row>
    <row r="1087" spans="1:26" x14ac:dyDescent="0.2">
      <c r="A1087" s="23"/>
      <c r="B1087" s="21"/>
      <c r="C1087" s="23"/>
      <c r="D1087" s="56"/>
      <c r="E1087" s="21"/>
      <c r="F1087" s="45"/>
      <c r="G1087" s="45"/>
      <c r="H1087" s="45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</row>
    <row r="1088" spans="1:26" x14ac:dyDescent="0.2">
      <c r="A1088" s="23"/>
      <c r="B1088" s="21"/>
      <c r="C1088" s="23"/>
      <c r="D1088" s="56"/>
      <c r="E1088" s="21"/>
      <c r="F1088" s="45"/>
      <c r="G1088" s="45"/>
      <c r="H1088" s="45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</row>
    <row r="1089" spans="1:26" ht="15.75" customHeight="1" x14ac:dyDescent="0.2">
      <c r="A1089" s="23"/>
      <c r="B1089" s="21"/>
      <c r="C1089" s="23"/>
      <c r="D1089" s="56"/>
      <c r="E1089" s="21"/>
      <c r="F1089" s="45"/>
      <c r="G1089" s="45"/>
      <c r="H1089" s="45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</row>
    <row r="1090" spans="1:26" ht="15.75" customHeight="1" x14ac:dyDescent="0.2">
      <c r="A1090" s="23"/>
      <c r="B1090" s="21"/>
      <c r="C1090" s="23"/>
      <c r="D1090" s="56"/>
      <c r="E1090" s="21"/>
      <c r="F1090" s="45"/>
      <c r="G1090" s="45"/>
      <c r="H1090" s="45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</row>
    <row r="1091" spans="1:26" ht="15.75" customHeight="1" x14ac:dyDescent="0.2">
      <c r="A1091" s="23"/>
      <c r="B1091" s="21"/>
      <c r="C1091" s="23"/>
      <c r="D1091" s="56"/>
      <c r="E1091" s="21"/>
      <c r="F1091" s="45"/>
      <c r="G1091" s="45"/>
      <c r="H1091" s="45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</row>
    <row r="1092" spans="1:26" ht="15.75" customHeight="1" x14ac:dyDescent="0.2">
      <c r="A1092" s="23"/>
      <c r="B1092" s="21"/>
      <c r="C1092" s="23"/>
      <c r="D1092" s="56"/>
      <c r="E1092" s="21"/>
      <c r="F1092" s="45"/>
      <c r="G1092" s="45"/>
      <c r="H1092" s="45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</row>
    <row r="1093" spans="1:26" ht="15.75" customHeight="1" x14ac:dyDescent="0.2">
      <c r="A1093" s="23"/>
      <c r="B1093" s="21"/>
      <c r="C1093" s="23"/>
      <c r="D1093" s="56"/>
      <c r="E1093" s="21"/>
      <c r="F1093" s="45"/>
      <c r="G1093" s="45"/>
      <c r="H1093" s="45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</row>
    <row r="1094" spans="1:26" ht="15.75" customHeight="1" x14ac:dyDescent="0.2">
      <c r="A1094" s="23"/>
      <c r="B1094" s="21"/>
      <c r="C1094" s="23"/>
      <c r="D1094" s="56"/>
      <c r="E1094" s="21"/>
      <c r="F1094" s="45"/>
      <c r="G1094" s="45"/>
      <c r="H1094" s="45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</row>
    <row r="1095" spans="1:26" ht="15.75" customHeight="1" x14ac:dyDescent="0.2">
      <c r="A1095" s="23"/>
      <c r="B1095" s="21"/>
      <c r="C1095" s="23"/>
      <c r="D1095" s="56"/>
      <c r="E1095" s="21"/>
      <c r="F1095" s="45"/>
      <c r="G1095" s="45"/>
      <c r="H1095" s="45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</row>
    <row r="1096" spans="1:26" ht="15.75" customHeight="1" x14ac:dyDescent="0.2">
      <c r="A1096" s="23"/>
      <c r="B1096" s="21"/>
      <c r="C1096" s="23"/>
      <c r="D1096" s="56"/>
      <c r="E1096" s="21"/>
      <c r="F1096" s="45"/>
      <c r="G1096" s="45"/>
      <c r="H1096" s="45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</row>
    <row r="1097" spans="1:26" ht="15.75" customHeight="1" x14ac:dyDescent="0.2">
      <c r="A1097" s="23"/>
      <c r="B1097" s="21"/>
      <c r="C1097" s="23"/>
      <c r="D1097" s="56"/>
      <c r="E1097" s="21"/>
      <c r="F1097" s="45"/>
      <c r="G1097" s="45"/>
      <c r="H1097" s="45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</row>
    <row r="1098" spans="1:26" ht="15.75" customHeight="1" x14ac:dyDescent="0.2">
      <c r="A1098" s="23"/>
      <c r="B1098" s="21"/>
      <c r="C1098" s="23"/>
      <c r="D1098" s="56"/>
      <c r="E1098" s="21"/>
      <c r="F1098" s="45"/>
      <c r="G1098" s="45"/>
      <c r="H1098" s="45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</row>
    <row r="1099" spans="1:26" ht="15.75" customHeight="1" x14ac:dyDescent="0.2">
      <c r="A1099" s="23"/>
      <c r="B1099" s="21"/>
      <c r="C1099" s="23"/>
      <c r="D1099" s="56"/>
      <c r="E1099" s="21"/>
      <c r="F1099" s="45"/>
      <c r="G1099" s="45"/>
      <c r="H1099" s="45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</row>
    <row r="1100" spans="1:26" ht="15.75" customHeight="1" x14ac:dyDescent="0.2">
      <c r="A1100" s="23"/>
      <c r="B1100" s="21"/>
      <c r="C1100" s="23"/>
      <c r="D1100" s="56"/>
      <c r="E1100" s="21"/>
      <c r="F1100" s="45"/>
      <c r="G1100" s="45"/>
      <c r="H1100" s="45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</row>
    <row r="1101" spans="1:26" ht="15.75" customHeight="1" x14ac:dyDescent="0.2">
      <c r="A1101" s="23"/>
      <c r="B1101" s="21"/>
      <c r="C1101" s="23"/>
      <c r="D1101" s="56"/>
      <c r="E1101" s="21"/>
      <c r="F1101" s="45"/>
      <c r="G1101" s="45"/>
      <c r="H1101" s="45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</row>
    <row r="1102" spans="1:26" ht="15.75" customHeight="1" x14ac:dyDescent="0.2">
      <c r="A1102" s="23"/>
      <c r="B1102" s="21"/>
      <c r="C1102" s="23"/>
      <c r="D1102" s="56"/>
      <c r="E1102" s="21"/>
      <c r="F1102" s="45"/>
      <c r="G1102" s="45"/>
      <c r="H1102" s="45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</row>
    <row r="1103" spans="1:26" ht="15.75" customHeight="1" x14ac:dyDescent="0.2">
      <c r="A1103" s="23"/>
      <c r="B1103" s="21"/>
      <c r="C1103" s="23"/>
      <c r="D1103" s="56"/>
      <c r="E1103" s="21"/>
      <c r="F1103" s="45"/>
      <c r="G1103" s="45"/>
      <c r="H1103" s="45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</row>
    <row r="1104" spans="1:26" ht="15.75" customHeight="1" x14ac:dyDescent="0.2">
      <c r="A1104" s="23"/>
      <c r="B1104" s="21"/>
      <c r="C1104" s="23"/>
      <c r="D1104" s="56"/>
      <c r="E1104" s="21"/>
      <c r="F1104" s="45"/>
      <c r="G1104" s="45"/>
      <c r="H1104" s="45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</row>
    <row r="1105" spans="1:26" ht="15.75" customHeight="1" x14ac:dyDescent="0.2">
      <c r="A1105" s="23"/>
      <c r="B1105" s="21"/>
      <c r="C1105" s="23"/>
      <c r="D1105" s="56"/>
      <c r="E1105" s="21"/>
      <c r="F1105" s="45"/>
      <c r="G1105" s="45"/>
      <c r="H1105" s="45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</row>
    <row r="1106" spans="1:26" ht="15.75" customHeight="1" x14ac:dyDescent="0.2">
      <c r="A1106" s="23"/>
      <c r="B1106" s="21"/>
      <c r="C1106" s="23"/>
      <c r="D1106" s="56"/>
      <c r="E1106" s="21"/>
      <c r="F1106" s="45"/>
      <c r="G1106" s="45"/>
      <c r="H1106" s="45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</row>
    <row r="1107" spans="1:26" ht="15.75" customHeight="1" x14ac:dyDescent="0.2">
      <c r="A1107" s="23"/>
      <c r="B1107" s="21"/>
      <c r="C1107" s="23"/>
      <c r="D1107" s="56"/>
      <c r="E1107" s="21"/>
      <c r="F1107" s="45"/>
      <c r="G1107" s="45"/>
      <c r="H1107" s="45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</row>
    <row r="1108" spans="1:26" ht="15.75" customHeight="1" x14ac:dyDescent="0.2">
      <c r="A1108" s="23"/>
      <c r="B1108" s="21"/>
      <c r="C1108" s="23"/>
      <c r="D1108" s="56"/>
      <c r="E1108" s="21"/>
      <c r="F1108" s="45"/>
      <c r="G1108" s="45"/>
      <c r="H1108" s="45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</row>
    <row r="1109" spans="1:26" ht="15.75" customHeight="1" x14ac:dyDescent="0.2">
      <c r="A1109" s="23"/>
      <c r="B1109" s="21"/>
      <c r="C1109" s="23"/>
      <c r="D1109" s="56"/>
      <c r="E1109" s="21"/>
      <c r="F1109" s="45"/>
      <c r="G1109" s="45"/>
      <c r="H1109" s="45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</row>
    <row r="1110" spans="1:26" ht="15.75" customHeight="1" x14ac:dyDescent="0.2">
      <c r="A1110" s="23"/>
      <c r="B1110" s="21"/>
      <c r="C1110" s="23"/>
      <c r="D1110" s="56"/>
      <c r="E1110" s="21"/>
      <c r="F1110" s="45"/>
      <c r="G1110" s="45"/>
      <c r="H1110" s="45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</row>
    <row r="1111" spans="1:26" ht="15.75" customHeight="1" x14ac:dyDescent="0.2">
      <c r="A1111" s="23"/>
      <c r="B1111" s="21"/>
      <c r="C1111" s="23"/>
      <c r="D1111" s="56"/>
      <c r="E1111" s="21"/>
      <c r="F1111" s="45"/>
      <c r="G1111" s="45"/>
      <c r="H1111" s="45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</row>
    <row r="1112" spans="1:26" ht="15.75" customHeight="1" x14ac:dyDescent="0.2">
      <c r="A1112" s="23"/>
      <c r="B1112" s="21"/>
      <c r="C1112" s="23"/>
      <c r="D1112" s="56"/>
      <c r="E1112" s="21"/>
      <c r="F1112" s="45"/>
      <c r="G1112" s="45"/>
      <c r="H1112" s="45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</row>
    <row r="1113" spans="1:26" ht="15.75" customHeight="1" x14ac:dyDescent="0.2">
      <c r="A1113" s="23"/>
      <c r="B1113" s="21"/>
      <c r="C1113" s="23"/>
      <c r="D1113" s="56"/>
      <c r="E1113" s="21"/>
      <c r="F1113" s="45"/>
      <c r="G1113" s="45"/>
      <c r="H1113" s="45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</row>
    <row r="1114" spans="1:26" ht="15.75" customHeight="1" x14ac:dyDescent="0.2">
      <c r="A1114" s="23"/>
      <c r="B1114" s="21"/>
      <c r="C1114" s="23"/>
      <c r="D1114" s="56"/>
      <c r="E1114" s="21"/>
      <c r="F1114" s="45"/>
      <c r="G1114" s="45"/>
      <c r="H1114" s="45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</row>
    <row r="1115" spans="1:26" ht="15.75" customHeight="1" x14ac:dyDescent="0.2">
      <c r="A1115" s="23"/>
      <c r="B1115" s="21"/>
      <c r="C1115" s="23"/>
      <c r="D1115" s="56"/>
      <c r="E1115" s="21"/>
      <c r="F1115" s="45"/>
      <c r="G1115" s="45"/>
      <c r="H1115" s="45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</row>
  </sheetData>
  <sortState xmlns:xlrd2="http://schemas.microsoft.com/office/spreadsheetml/2017/richdata2" ref="A256:H283">
    <sortCondition ref="B256:B283"/>
  </sortState>
  <mergeCells count="14">
    <mergeCell ref="A288:H288"/>
    <mergeCell ref="A295:H295"/>
    <mergeCell ref="A202:H202"/>
    <mergeCell ref="A218:H218"/>
    <mergeCell ref="A234:H234"/>
    <mergeCell ref="A255:H255"/>
    <mergeCell ref="A285:H285"/>
    <mergeCell ref="A92:H92"/>
    <mergeCell ref="A178:H178"/>
    <mergeCell ref="A8:H8"/>
    <mergeCell ref="A9:H9"/>
    <mergeCell ref="A10:H10"/>
    <mergeCell ref="A12:H12"/>
    <mergeCell ref="A56:H56"/>
  </mergeCells>
  <pageMargins left="0.7" right="0.7" top="0.78740157499999996" bottom="0.78740157499999996" header="0" footer="0"/>
  <pageSetup paperSize="9" orientation="portrait"/>
  <rowBreaks count="1" manualBreakCount="1">
    <brk id="201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Nealko</vt:lpstr>
      <vt:lpstr>Víno + Champagne</vt:lpstr>
      <vt:lpstr>Alkohol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Buriánek</dc:creator>
  <cp:lastModifiedBy>Michal Buriánek</cp:lastModifiedBy>
  <dcterms:created xsi:type="dcterms:W3CDTF">2023-05-10T20:42:44Z</dcterms:created>
  <dcterms:modified xsi:type="dcterms:W3CDTF">2025-01-31T13:34:25Z</dcterms:modified>
</cp:coreProperties>
</file>